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对账!$A$1:$X$25</definedName>
  </definedNames>
  <calcPr calcId="144525"/>
</workbook>
</file>

<file path=xl/sharedStrings.xml><?xml version="1.0" encoding="utf-8"?>
<sst xmlns="http://schemas.openxmlformats.org/spreadsheetml/2006/main" count="820" uniqueCount="267">
  <si>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</si>
  <si>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</si>
  <si>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</si>
  <si>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</si>
  <si>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</si>
  <si>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</si>
  <si>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</si>
  <si>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</si>
  <si>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</si>
  <si>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</si>
  <si>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</si>
  <si>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</si>
  <si>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</si>
  <si>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</si>
  <si>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</si>
  <si>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</si>
  <si>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</si>
  <si>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</si>
  <si>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</si>
  <si>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</si>
  <si>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</si>
  <si>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</si>
  <si>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</si>
  <si>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</si>
  <si>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</si>
  <si>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999223836619827	</t>
  </si>
  <si>
    <t>Ctrip</t>
  </si>
  <si>
    <t>正常</t>
  </si>
  <si>
    <t>[哈尔滨]星程酒店(哈尔滨哈西万达酒店)(80244341)</t>
  </si>
  <si>
    <t>高级大床房&lt;至多8间&gt;&lt;2人入住&gt;</t>
  </si>
  <si>
    <t>CNY</t>
  </si>
  <si>
    <t>王东佳</t>
  </si>
  <si>
    <t>CA13744230527CNY</t>
  </si>
  <si>
    <t>未提现</t>
  </si>
  <si>
    <t>携程开票</t>
  </si>
  <si>
    <t xml:space="preserve">	</t>
  </si>
  <si>
    <t xml:space="preserve">R2500018115128877001	</t>
  </si>
  <si>
    <t xml:space="preserve">999223967392728	</t>
  </si>
  <si>
    <t>[香港]香港富豪东方酒店(Regal Oriental Hotel)(105479964)</t>
  </si>
  <si>
    <t>高级客房&lt;至多8间&gt;&lt;2人入住&gt;</t>
  </si>
  <si>
    <t>LIANG/SHAOXIA</t>
  </si>
  <si>
    <t xml:space="preserve">3315496	</t>
  </si>
  <si>
    <t xml:space="preserve">403009975	</t>
  </si>
  <si>
    <t xml:space="preserve">999223981663300	</t>
  </si>
  <si>
    <t>CHAN/KWOK HUNG</t>
  </si>
  <si>
    <t xml:space="preserve">3319085	</t>
  </si>
  <si>
    <t xml:space="preserve">1683072927027492	</t>
  </si>
  <si>
    <t xml:space="preserve">999224018035152	</t>
  </si>
  <si>
    <t>[广州]广州珀丽酒店(76255406)</t>
  </si>
  <si>
    <t>豪华双床房&lt;2人入住&gt;&lt;早餐&gt;</t>
  </si>
  <si>
    <t>陈卡琳</t>
  </si>
  <si>
    <t xml:space="preserve">3332276	</t>
  </si>
  <si>
    <t xml:space="preserve">999224018065434	</t>
  </si>
  <si>
    <t>豪华双床房&lt;2人入住&gt;</t>
  </si>
  <si>
    <t>林亚玲</t>
  </si>
  <si>
    <t xml:space="preserve">3332287	</t>
  </si>
  <si>
    <t xml:space="preserve">999224021725869	</t>
  </si>
  <si>
    <t>WU/XIAO</t>
  </si>
  <si>
    <t xml:space="preserve">3332557	</t>
  </si>
  <si>
    <t xml:space="preserve">11113261	</t>
  </si>
  <si>
    <t xml:space="preserve">999224032343170	</t>
  </si>
  <si>
    <t>Wu/Chunyan,wu/chunyan</t>
  </si>
  <si>
    <t xml:space="preserve">3335316	</t>
  </si>
  <si>
    <t xml:space="preserve">acknowledge	</t>
  </si>
  <si>
    <t xml:space="preserve">999224050211083	</t>
  </si>
  <si>
    <t>zheng/yan</t>
  </si>
  <si>
    <t xml:space="preserve">3340734	</t>
  </si>
  <si>
    <t xml:space="preserve">1683517905033268	</t>
  </si>
  <si>
    <t xml:space="preserve">999224066819698	</t>
  </si>
  <si>
    <t>[贺州]格林联盟贺州学院酒店(92483422)</t>
  </si>
  <si>
    <t>城景双床房&lt;至多8间&gt;&lt;2人入住&gt;</t>
  </si>
  <si>
    <t>何倩</t>
  </si>
  <si>
    <t xml:space="preserve">3345821	</t>
  </si>
  <si>
    <t xml:space="preserve">(GRT)86442275;	</t>
  </si>
  <si>
    <t xml:space="preserve">999224077612829	</t>
  </si>
  <si>
    <t>豪华套房&lt;2人入住&gt;&lt;早餐&gt;</t>
  </si>
  <si>
    <t>李光思</t>
  </si>
  <si>
    <t xml:space="preserve">3348734	</t>
  </si>
  <si>
    <t xml:space="preserve">999224080683691	</t>
  </si>
  <si>
    <t>[南京]南京富建城市酒店(80247706)</t>
  </si>
  <si>
    <t>商务大床间&lt;2人入住&gt;&lt;早餐&gt;</t>
  </si>
  <si>
    <t>豆亚娟</t>
  </si>
  <si>
    <t xml:space="preserve">3349855	</t>
  </si>
  <si>
    <t xml:space="preserve">999224080687296	</t>
  </si>
  <si>
    <t>陈腾飞</t>
  </si>
  <si>
    <t xml:space="preserve">3349856	</t>
  </si>
  <si>
    <t xml:space="preserve">999224091317650	</t>
  </si>
  <si>
    <t>[苏州]沛喜酒店(苏州观前街乐桥地铁站店)(83900440)</t>
  </si>
  <si>
    <t>精致双床房&lt;至多8间&gt;&lt;2人入住&gt;</t>
  </si>
  <si>
    <t>卢明玮</t>
  </si>
  <si>
    <t xml:space="preserve">3352906	</t>
  </si>
  <si>
    <t>取消</t>
  </si>
  <si>
    <t xml:space="preserve">999224046723636	</t>
  </si>
  <si>
    <t>[香港]富荟土瓜湾酒店(iclub To Kwa Wan Hotel)(105479970)</t>
  </si>
  <si>
    <t>尊荟客房&lt;至多8间&gt;&lt;2人入住&gt;</t>
  </si>
  <si>
    <t>YING/HONG YE</t>
  </si>
  <si>
    <t>CA13744230528CNY</t>
  </si>
  <si>
    <t xml:space="preserve">3339363	</t>
  </si>
  <si>
    <t xml:space="preserve">11120839	</t>
  </si>
  <si>
    <t xml:space="preserve">999223984834823	</t>
  </si>
  <si>
    <t>[广州]广东迎宾馆(68606999)</t>
  </si>
  <si>
    <t>阳光园景双床房(白云楼)&lt;2人入住&gt;</t>
  </si>
  <si>
    <t>王智麟</t>
  </si>
  <si>
    <t>CA13744230529CNY</t>
  </si>
  <si>
    <t xml:space="preserve">3320495	</t>
  </si>
  <si>
    <t xml:space="preserve">(WSG)1171563;	</t>
  </si>
  <si>
    <t xml:space="preserve">999224007680266	</t>
  </si>
  <si>
    <t>[西安]格林豪泰酒店(西安灞桥区洪庆商务店)(80248931)</t>
  </si>
  <si>
    <t>特惠大床房&lt;2人入住&gt;</t>
  </si>
  <si>
    <t>李海军</t>
  </si>
  <si>
    <t xml:space="preserve">3327765	</t>
  </si>
  <si>
    <t xml:space="preserve">(GRT)86277651;	</t>
  </si>
  <si>
    <t xml:space="preserve">999224017680206	</t>
  </si>
  <si>
    <t>YIU/CHI MAN</t>
  </si>
  <si>
    <t xml:space="preserve">3332090	</t>
  </si>
  <si>
    <t xml:space="preserve">404509195	</t>
  </si>
  <si>
    <t xml:space="preserve">999224023201303	</t>
  </si>
  <si>
    <t>毕胜男</t>
  </si>
  <si>
    <t xml:space="preserve">3332805	</t>
  </si>
  <si>
    <t xml:space="preserve">999224035957074	</t>
  </si>
  <si>
    <t>大床房&lt;2人入住&gt;</t>
  </si>
  <si>
    <t>李宇航</t>
  </si>
  <si>
    <t xml:space="preserve">3337016	</t>
  </si>
  <si>
    <t xml:space="preserve">(GRT)86358962;	</t>
  </si>
  <si>
    <t xml:space="preserve">999224041955040	</t>
  </si>
  <si>
    <t>LUPIEN/MAXIME,PENG/ZHUFANG</t>
  </si>
  <si>
    <t xml:space="preserve">11119608/11119787	</t>
  </si>
  <si>
    <t xml:space="preserve">999224047687832	</t>
  </si>
  <si>
    <t>NG/PANG FEI,WONG/MAN YI</t>
  </si>
  <si>
    <t xml:space="preserve">3339777	</t>
  </si>
  <si>
    <t xml:space="preserve">11121757	</t>
  </si>
  <si>
    <t xml:space="preserve">999224065071126	</t>
  </si>
  <si>
    <t>何铭华</t>
  </si>
  <si>
    <t xml:space="preserve">3345261	</t>
  </si>
  <si>
    <t xml:space="preserve">999224065283099	</t>
  </si>
  <si>
    <t>向天莹</t>
  </si>
  <si>
    <t xml:space="preserve">3345314	</t>
  </si>
  <si>
    <t xml:space="preserve">999224099441611	</t>
  </si>
  <si>
    <t>[宁波]宁波金港大酒店(76479570)</t>
  </si>
  <si>
    <t>家庭房&lt;至多8间&gt;&lt;2人入住&gt;&lt;早餐&gt;</t>
  </si>
  <si>
    <t>吴庆</t>
  </si>
  <si>
    <t xml:space="preserve">3356481	</t>
  </si>
  <si>
    <t xml:space="preserve">报客人姓名拼音办理入住	</t>
  </si>
  <si>
    <t>，</t>
  </si>
  <si>
    <t xml:space="preserve"> 13909 CNY</t>
  </si>
  <si>
    <t>A230529091849481</t>
  </si>
  <si>
    <t>总计：13909元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</si>
  <si>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</si>
  <si>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</si>
  <si>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</si>
  <si>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</si>
  <si>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</si>
  <si>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</si>
  <si>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</si>
  <si>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</si>
  <si>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</si>
  <si>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</si>
  <si>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</si>
  <si>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</si>
  <si>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</si>
  <si>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</si>
  <si>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</si>
  <si>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</si>
  <si>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</si>
  <si>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</si>
  <si>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</si>
  <si>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2023-05-10</t>
  </si>
  <si>
    <t>3349856</t>
  </si>
  <si>
    <t>南京富建城市酒店</t>
  </si>
  <si>
    <t>2023-05-11</t>
  </si>
  <si>
    <t>2023-05-12</t>
  </si>
  <si>
    <t>退房日月结</t>
  </si>
  <si>
    <t>315.00</t>
  </si>
  <si>
    <t>RMB</t>
  </si>
  <si>
    <t>0</t>
  </si>
  <si>
    <t>0.00</t>
  </si>
  <si>
    <t>携程汇登国内直连</t>
  </si>
  <si>
    <t>01.011264</t>
  </si>
  <si>
    <t>2023-05-10 13:19:49</t>
  </si>
  <si>
    <t>否</t>
  </si>
  <si>
    <t>广州汇登信息科技有限公司</t>
  </si>
  <si>
    <t>直连</t>
  </si>
  <si>
    <t>中国</t>
  </si>
  <si>
    <t>3349855</t>
  </si>
  <si>
    <t>2023-05-10 13:19:31</t>
  </si>
  <si>
    <t>3348734</t>
  </si>
  <si>
    <t>广州珀丽酒店</t>
  </si>
  <si>
    <t>442.00</t>
  </si>
  <si>
    <t>2023-05-10 07:59:50</t>
  </si>
  <si>
    <t>2023-05-09</t>
  </si>
  <si>
    <t>3345821</t>
  </si>
  <si>
    <t>格林联盟贺州学院酒店</t>
  </si>
  <si>
    <t>272.00</t>
  </si>
  <si>
    <t>2023-05-09 16:08:29</t>
  </si>
  <si>
    <t>3345314</t>
  </si>
  <si>
    <t>2023-05-13</t>
  </si>
  <si>
    <t>2023-05-14</t>
  </si>
  <si>
    <t>276.00</t>
  </si>
  <si>
    <t>2023-05-09 13:26:42</t>
  </si>
  <si>
    <t>3345261</t>
  </si>
  <si>
    <t>2023-05-09 13:07:50</t>
  </si>
  <si>
    <t>2023-05-08</t>
  </si>
  <si>
    <t>3340734</t>
  </si>
  <si>
    <t>香港富豪东方酒店</t>
  </si>
  <si>
    <t>zheng yan</t>
  </si>
  <si>
    <t>832.00</t>
  </si>
  <si>
    <t>2023-05-08 11:51:49</t>
  </si>
  <si>
    <t>3339777</t>
  </si>
  <si>
    <t>富荟土瓜湾酒店</t>
  </si>
  <si>
    <t>NG PANG FEI,WONG MAN YI</t>
  </si>
  <si>
    <t>700.00</t>
  </si>
  <si>
    <t>2023-05-08 01:35:21</t>
  </si>
  <si>
    <t>2023-05-07</t>
  </si>
  <si>
    <t>3339363</t>
  </si>
  <si>
    <t>YING HONG YE</t>
  </si>
  <si>
    <t>630.00</t>
  </si>
  <si>
    <t>2023-05-07 22:59:16</t>
  </si>
  <si>
    <t>3337829</t>
  </si>
  <si>
    <t>LUPIEN MAXIME,PENG ZHUFANG</t>
  </si>
  <si>
    <t>2660.00</t>
  </si>
  <si>
    <t>2023-05-07 17:07:28</t>
  </si>
  <si>
    <t>3337016</t>
  </si>
  <si>
    <t>格林豪泰酒店(西安灞桥区洪庆商务店)</t>
  </si>
  <si>
    <t>510.00</t>
  </si>
  <si>
    <t>2023-05-07 13:36:37</t>
  </si>
  <si>
    <t>2023-05-06</t>
  </si>
  <si>
    <t>3335316</t>
  </si>
  <si>
    <t>Wu Chunyan,wu chunyan</t>
  </si>
  <si>
    <t>830.00</t>
  </si>
  <si>
    <t>2023-05-06 23:33:25</t>
  </si>
  <si>
    <t>3332557</t>
  </si>
  <si>
    <t>WU XIAO</t>
  </si>
  <si>
    <t>416.00</t>
  </si>
  <si>
    <t>2023-05-06 11:01:46</t>
  </si>
  <si>
    <t>3332287</t>
  </si>
  <si>
    <t>277.00</t>
  </si>
  <si>
    <t>2023-05-06 09:45:37</t>
  </si>
  <si>
    <t>3332276</t>
  </si>
  <si>
    <t>903.99</t>
  </si>
  <si>
    <t>2023-05-06 09:39:41</t>
  </si>
  <si>
    <t>3332090</t>
  </si>
  <si>
    <t>YIU CHI MAN</t>
  </si>
  <si>
    <t>672.00</t>
  </si>
  <si>
    <t>2023-05-06 08:02:34</t>
  </si>
  <si>
    <t>2023-05-05</t>
  </si>
  <si>
    <t>3327765</t>
  </si>
  <si>
    <t>185.00</t>
  </si>
  <si>
    <t>2023-05-05 09:40:57</t>
  </si>
  <si>
    <t>2023-05-03</t>
  </si>
  <si>
    <t>3320495</t>
  </si>
  <si>
    <t>广东迎宾馆</t>
  </si>
  <si>
    <t>1112.00</t>
  </si>
  <si>
    <t>2023-05-03 15:20:43</t>
  </si>
  <si>
    <t>3319085</t>
  </si>
  <si>
    <t>CHAN KWOK HUNG</t>
  </si>
  <si>
    <t>1668.00</t>
  </si>
  <si>
    <t>2023-05-03 08:15:30</t>
  </si>
  <si>
    <t>2023-05-02</t>
  </si>
  <si>
    <t>3315496</t>
  </si>
  <si>
    <t>LIANG SHAOXIA</t>
  </si>
  <si>
    <t>417.00</t>
  </si>
  <si>
    <t>2023-05-02 10:22:40</t>
  </si>
  <si>
    <t>2023-04-25</t>
  </si>
  <si>
    <t>3285995</t>
  </si>
  <si>
    <t>星程酒店(哈尔滨哈西万达酒店)</t>
  </si>
  <si>
    <t>200.00</t>
  </si>
  <si>
    <t>2023-04-25 12:14:39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</si>
</sst>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45057</v>
      </c>
      <c r="G2" s="6">
        <v>45058</v>
      </c>
      <c r="H2" s="4">
        <v>1</v>
      </c>
      <c r="I2" s="4">
        <v>1</v>
      </c>
      <c r="J2" s="4">
        <v>1</v>
      </c>
      <c r="K2" s="4" t="s">
        <v>30</v>
      </c>
      <c r="L2" s="4">
        <v>200</v>
      </c>
      <c r="M2" s="4">
        <v>200</v>
      </c>
      <c r="N2" s="4" t="s">
        <v>31</v>
      </c>
      <c r="O2" s="4" t="s">
        <v>32</v>
      </c>
      <c r="P2" s="4" t="s">
        <v>33</v>
      </c>
      <c r="Q2" s="4">
        <v>0</v>
      </c>
      <c r="R2" s="7">
        <v>45041</v>
      </c>
      <c r="S2" s="6">
        <v>45073</v>
      </c>
      <c r="T2" s="4" t="s">
        <v>34</v>
      </c>
      <c r="U2" s="4">
        <v>200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45057</v>
      </c>
      <c r="G3" s="6">
        <v>45058</v>
      </c>
      <c r="H3" s="4">
        <v>1</v>
      </c>
      <c r="I3" s="4">
        <v>1</v>
      </c>
      <c r="J3" s="4">
        <v>1</v>
      </c>
      <c r="K3" s="4" t="s">
        <v>30</v>
      </c>
      <c r="L3" s="4">
        <v>417</v>
      </c>
      <c r="M3" s="4">
        <v>417</v>
      </c>
      <c r="N3" s="4" t="s">
        <v>40</v>
      </c>
      <c r="O3" s="4" t="s">
        <v>32</v>
      </c>
      <c r="P3" s="4" t="s">
        <v>33</v>
      </c>
      <c r="Q3" s="4">
        <v>0</v>
      </c>
      <c r="R3" s="7">
        <v>45048</v>
      </c>
      <c r="S3" s="6">
        <v>45073</v>
      </c>
      <c r="T3" s="4" t="s">
        <v>34</v>
      </c>
      <c r="U3" s="4">
        <v>417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45054</v>
      </c>
      <c r="G4" s="6">
        <v>45058</v>
      </c>
      <c r="H4" s="4">
        <v>1</v>
      </c>
      <c r="I4" s="4">
        <v>4</v>
      </c>
      <c r="J4" s="4">
        <v>4</v>
      </c>
      <c r="K4" s="4" t="s">
        <v>30</v>
      </c>
      <c r="L4" s="4">
        <v>1668</v>
      </c>
      <c r="M4" s="4">
        <v>1668</v>
      </c>
      <c r="N4" s="4" t="s">
        <v>44</v>
      </c>
      <c r="O4" s="4" t="s">
        <v>32</v>
      </c>
      <c r="P4" s="4" t="s">
        <v>33</v>
      </c>
      <c r="Q4" s="4">
        <v>0</v>
      </c>
      <c r="R4" s="7">
        <v>45049</v>
      </c>
      <c r="S4" s="6">
        <v>45073</v>
      </c>
      <c r="T4" s="4" t="s">
        <v>34</v>
      </c>
      <c r="U4" s="4">
        <v>1668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45055</v>
      </c>
      <c r="G5" s="6">
        <v>45058</v>
      </c>
      <c r="H5" s="4">
        <v>1</v>
      </c>
      <c r="I5" s="4">
        <v>3</v>
      </c>
      <c r="J5" s="4">
        <v>3</v>
      </c>
      <c r="K5" s="4" t="s">
        <v>30</v>
      </c>
      <c r="L5" s="4">
        <v>904</v>
      </c>
      <c r="M5" s="4">
        <v>904</v>
      </c>
      <c r="N5" s="4" t="s">
        <v>50</v>
      </c>
      <c r="O5" s="4" t="s">
        <v>32</v>
      </c>
      <c r="P5" s="4" t="s">
        <v>33</v>
      </c>
      <c r="Q5" s="4">
        <v>0</v>
      </c>
      <c r="R5" s="7">
        <v>45052</v>
      </c>
      <c r="S5" s="6">
        <v>45073</v>
      </c>
      <c r="T5" s="4" t="s">
        <v>34</v>
      </c>
      <c r="U5" s="4">
        <v>904</v>
      </c>
      <c r="V5" s="4">
        <v>0</v>
      </c>
      <c r="W5" s="4">
        <v>0</v>
      </c>
      <c r="X5" s="4" t="s">
        <v>51</v>
      </c>
      <c r="Y5" s="4" t="s">
        <v>35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48</v>
      </c>
      <c r="E6" s="4" t="s">
        <v>53</v>
      </c>
      <c r="F6" s="6">
        <v>45057</v>
      </c>
      <c r="G6" s="6">
        <v>45058</v>
      </c>
      <c r="H6" s="4">
        <v>1</v>
      </c>
      <c r="I6" s="4">
        <v>1</v>
      </c>
      <c r="J6" s="4">
        <v>1</v>
      </c>
      <c r="K6" s="4" t="s">
        <v>30</v>
      </c>
      <c r="L6" s="4">
        <v>277</v>
      </c>
      <c r="M6" s="4">
        <v>277</v>
      </c>
      <c r="N6" s="4" t="s">
        <v>54</v>
      </c>
      <c r="O6" s="4" t="s">
        <v>32</v>
      </c>
      <c r="P6" s="4" t="s">
        <v>33</v>
      </c>
      <c r="Q6" s="4">
        <v>0</v>
      </c>
      <c r="R6" s="7">
        <v>45052</v>
      </c>
      <c r="S6" s="6">
        <v>45073</v>
      </c>
      <c r="T6" s="4" t="s">
        <v>34</v>
      </c>
      <c r="U6" s="4">
        <v>277</v>
      </c>
      <c r="V6" s="4">
        <v>0</v>
      </c>
      <c r="W6" s="4">
        <v>0</v>
      </c>
      <c r="X6" s="4" t="s">
        <v>55</v>
      </c>
      <c r="Y6" s="4" t="s">
        <v>35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45057</v>
      </c>
      <c r="G7" s="6">
        <v>45058</v>
      </c>
      <c r="H7" s="4">
        <v>1</v>
      </c>
      <c r="I7" s="4">
        <v>1</v>
      </c>
      <c r="J7" s="4">
        <v>1</v>
      </c>
      <c r="K7" s="4" t="s">
        <v>30</v>
      </c>
      <c r="L7" s="4">
        <v>416</v>
      </c>
      <c r="M7" s="4">
        <v>416</v>
      </c>
      <c r="N7" s="4" t="s">
        <v>57</v>
      </c>
      <c r="O7" s="4" t="s">
        <v>32</v>
      </c>
      <c r="P7" s="4" t="s">
        <v>33</v>
      </c>
      <c r="Q7" s="4">
        <v>0</v>
      </c>
      <c r="R7" s="7">
        <v>45052</v>
      </c>
      <c r="S7" s="6">
        <v>45073</v>
      </c>
      <c r="T7" s="4" t="s">
        <v>34</v>
      </c>
      <c r="U7" s="4">
        <v>416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45057</v>
      </c>
      <c r="G8" s="6">
        <v>45058</v>
      </c>
      <c r="H8" s="4">
        <v>2</v>
      </c>
      <c r="I8" s="4">
        <v>1</v>
      </c>
      <c r="J8" s="4">
        <v>2</v>
      </c>
      <c r="K8" s="4" t="s">
        <v>30</v>
      </c>
      <c r="L8" s="4">
        <v>830</v>
      </c>
      <c r="M8" s="4">
        <v>830</v>
      </c>
      <c r="N8" s="4" t="s">
        <v>61</v>
      </c>
      <c r="O8" s="4" t="s">
        <v>32</v>
      </c>
      <c r="P8" s="4" t="s">
        <v>33</v>
      </c>
      <c r="Q8" s="4">
        <v>0</v>
      </c>
      <c r="R8" s="7">
        <v>45052</v>
      </c>
      <c r="S8" s="6">
        <v>45073</v>
      </c>
      <c r="T8" s="4" t="s">
        <v>34</v>
      </c>
      <c r="U8" s="4">
        <v>830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38</v>
      </c>
      <c r="E9" s="4" t="s">
        <v>39</v>
      </c>
      <c r="F9" s="6">
        <v>45056</v>
      </c>
      <c r="G9" s="6">
        <v>45058</v>
      </c>
      <c r="H9" s="4">
        <v>1</v>
      </c>
      <c r="I9" s="4">
        <v>2</v>
      </c>
      <c r="J9" s="4">
        <v>2</v>
      </c>
      <c r="K9" s="4" t="s">
        <v>30</v>
      </c>
      <c r="L9" s="4">
        <v>832</v>
      </c>
      <c r="M9" s="4">
        <v>832</v>
      </c>
      <c r="N9" s="4" t="s">
        <v>65</v>
      </c>
      <c r="O9" s="4" t="s">
        <v>32</v>
      </c>
      <c r="P9" s="4" t="s">
        <v>33</v>
      </c>
      <c r="Q9" s="4">
        <v>0</v>
      </c>
      <c r="R9" s="7">
        <v>45054</v>
      </c>
      <c r="S9" s="6">
        <v>45073</v>
      </c>
      <c r="T9" s="4" t="s">
        <v>34</v>
      </c>
      <c r="U9" s="4">
        <v>832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45056</v>
      </c>
      <c r="G10" s="6">
        <v>45058</v>
      </c>
      <c r="H10" s="4">
        <v>1</v>
      </c>
      <c r="I10" s="4">
        <v>2</v>
      </c>
      <c r="J10" s="4">
        <v>2</v>
      </c>
      <c r="K10" s="4" t="s">
        <v>30</v>
      </c>
      <c r="L10" s="4">
        <v>272</v>
      </c>
      <c r="M10" s="4">
        <v>272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45055</v>
      </c>
      <c r="S10" s="6">
        <v>45073</v>
      </c>
      <c r="T10" s="4" t="s">
        <v>34</v>
      </c>
      <c r="U10" s="4">
        <v>272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48</v>
      </c>
      <c r="E11" s="4" t="s">
        <v>75</v>
      </c>
      <c r="F11" s="6">
        <v>45057</v>
      </c>
      <c r="G11" s="6">
        <v>45058</v>
      </c>
      <c r="H11" s="4">
        <v>1</v>
      </c>
      <c r="I11" s="4">
        <v>1</v>
      </c>
      <c r="J11" s="4">
        <v>1</v>
      </c>
      <c r="K11" s="4" t="s">
        <v>30</v>
      </c>
      <c r="L11" s="4">
        <v>442</v>
      </c>
      <c r="M11" s="4">
        <v>442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45056</v>
      </c>
      <c r="S11" s="6">
        <v>45073</v>
      </c>
      <c r="T11" s="4" t="s">
        <v>34</v>
      </c>
      <c r="U11" s="4">
        <v>442</v>
      </c>
      <c r="V11" s="4">
        <v>0</v>
      </c>
      <c r="W11" s="4">
        <v>0</v>
      </c>
      <c r="X11" s="4" t="s">
        <v>77</v>
      </c>
      <c r="Y11" s="4" t="s">
        <v>35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45057</v>
      </c>
      <c r="G12" s="6">
        <v>45058</v>
      </c>
      <c r="H12" s="4">
        <v>1</v>
      </c>
      <c r="I12" s="4">
        <v>1</v>
      </c>
      <c r="J12" s="4">
        <v>1</v>
      </c>
      <c r="K12" s="4" t="s">
        <v>30</v>
      </c>
      <c r="L12" s="4">
        <v>315</v>
      </c>
      <c r="M12" s="4">
        <v>315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45056</v>
      </c>
      <c r="S12" s="6">
        <v>45073</v>
      </c>
      <c r="T12" s="4" t="s">
        <v>34</v>
      </c>
      <c r="U12" s="4">
        <v>315</v>
      </c>
      <c r="V12" s="4">
        <v>0</v>
      </c>
      <c r="W12" s="4">
        <v>0</v>
      </c>
      <c r="X12" s="4" t="s">
        <v>82</v>
      </c>
      <c r="Y12" s="4" t="s">
        <v>35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45057</v>
      </c>
      <c r="G13" s="6">
        <v>45058</v>
      </c>
      <c r="H13" s="4">
        <v>1</v>
      </c>
      <c r="I13" s="4">
        <v>1</v>
      </c>
      <c r="J13" s="4">
        <v>1</v>
      </c>
      <c r="K13" s="4" t="s">
        <v>30</v>
      </c>
      <c r="L13" s="4">
        <v>315</v>
      </c>
      <c r="M13" s="4">
        <v>315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45056</v>
      </c>
      <c r="S13" s="6">
        <v>45073</v>
      </c>
      <c r="T13" s="4" t="s">
        <v>34</v>
      </c>
      <c r="U13" s="4">
        <v>315</v>
      </c>
      <c r="V13" s="4">
        <v>0</v>
      </c>
      <c r="W13" s="4">
        <v>0</v>
      </c>
      <c r="X13" s="4" t="s">
        <v>85</v>
      </c>
      <c r="Y13" s="4" t="s">
        <v>35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45057</v>
      </c>
      <c r="G14" s="6">
        <v>45058</v>
      </c>
      <c r="H14" s="4">
        <v>1</v>
      </c>
      <c r="I14" s="4">
        <v>1</v>
      </c>
      <c r="J14" s="4">
        <v>1</v>
      </c>
      <c r="K14" s="4" t="s">
        <v>30</v>
      </c>
      <c r="L14" s="4">
        <v>327</v>
      </c>
      <c r="M14" s="4">
        <v>327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45056</v>
      </c>
      <c r="S14" s="6">
        <v>45073</v>
      </c>
      <c r="T14" s="4" t="s">
        <v>34</v>
      </c>
      <c r="U14" s="4">
        <v>327</v>
      </c>
      <c r="V14" s="4">
        <v>0</v>
      </c>
      <c r="W14" s="4">
        <v>0</v>
      </c>
      <c r="X14" s="4" t="s">
        <v>90</v>
      </c>
      <c r="Y14" s="4" t="s">
        <v>35</v>
      </c>
    </row>
    <row r="15" s="4" customFormat="1" spans="1:25">
      <c r="A15" s="4" t="s">
        <v>86</v>
      </c>
      <c r="B15" s="4" t="s">
        <v>26</v>
      </c>
      <c r="C15" s="4" t="s">
        <v>91</v>
      </c>
      <c r="D15" s="4" t="s">
        <v>87</v>
      </c>
      <c r="E15" s="4" t="s">
        <v>88</v>
      </c>
      <c r="F15" s="6">
        <v>45057</v>
      </c>
      <c r="G15" s="6">
        <v>45058</v>
      </c>
      <c r="H15" s="4">
        <v>1</v>
      </c>
      <c r="I15" s="4">
        <v>1</v>
      </c>
      <c r="J15" s="4">
        <v>1</v>
      </c>
      <c r="K15" s="4" t="s">
        <v>30</v>
      </c>
      <c r="L15" s="4">
        <v>-327</v>
      </c>
      <c r="M15" s="4">
        <v>-327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45056</v>
      </c>
      <c r="S15" s="6">
        <v>45073</v>
      </c>
      <c r="T15" s="4" t="s">
        <v>34</v>
      </c>
      <c r="U15" s="4">
        <v>-327</v>
      </c>
      <c r="V15" s="4">
        <v>0</v>
      </c>
      <c r="W15" s="4">
        <v>0</v>
      </c>
      <c r="X15" s="4" t="s">
        <v>90</v>
      </c>
      <c r="Y15" s="4" t="s">
        <v>35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45058</v>
      </c>
      <c r="G16" s="6">
        <v>45059</v>
      </c>
      <c r="H16" s="4">
        <v>1</v>
      </c>
      <c r="I16" s="4">
        <v>1</v>
      </c>
      <c r="J16" s="4">
        <v>1</v>
      </c>
      <c r="K16" s="4" t="s">
        <v>30</v>
      </c>
      <c r="L16" s="4">
        <v>630</v>
      </c>
      <c r="M16" s="4">
        <v>630</v>
      </c>
      <c r="N16" s="4" t="s">
        <v>95</v>
      </c>
      <c r="O16" s="4" t="s">
        <v>96</v>
      </c>
      <c r="P16" s="4" t="s">
        <v>33</v>
      </c>
      <c r="Q16" s="4">
        <v>0</v>
      </c>
      <c r="R16" s="7">
        <v>45053</v>
      </c>
      <c r="S16" s="6">
        <v>45074</v>
      </c>
      <c r="T16" s="4" t="s">
        <v>34</v>
      </c>
      <c r="U16" s="4">
        <v>630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45058</v>
      </c>
      <c r="G17" s="6">
        <v>45060</v>
      </c>
      <c r="H17" s="4">
        <v>1</v>
      </c>
      <c r="I17" s="4">
        <v>2</v>
      </c>
      <c r="J17" s="4">
        <v>2</v>
      </c>
      <c r="K17" s="4" t="s">
        <v>30</v>
      </c>
      <c r="L17" s="4">
        <v>1112</v>
      </c>
      <c r="M17" s="4">
        <v>1112</v>
      </c>
      <c r="N17" s="4" t="s">
        <v>102</v>
      </c>
      <c r="O17" s="4" t="s">
        <v>103</v>
      </c>
      <c r="P17" s="4" t="s">
        <v>33</v>
      </c>
      <c r="Q17" s="4">
        <v>0</v>
      </c>
      <c r="R17" s="7">
        <v>45049</v>
      </c>
      <c r="S17" s="6">
        <v>45075</v>
      </c>
      <c r="T17" s="4" t="s">
        <v>34</v>
      </c>
      <c r="U17" s="4">
        <v>1112</v>
      </c>
      <c r="V17" s="4">
        <v>0</v>
      </c>
      <c r="W17" s="4">
        <v>0</v>
      </c>
      <c r="X17" s="4" t="s">
        <v>104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45059</v>
      </c>
      <c r="G18" s="6">
        <v>45060</v>
      </c>
      <c r="H18" s="4">
        <v>1</v>
      </c>
      <c r="I18" s="4">
        <v>1</v>
      </c>
      <c r="J18" s="4">
        <v>1</v>
      </c>
      <c r="K18" s="4" t="s">
        <v>30</v>
      </c>
      <c r="L18" s="4">
        <v>185</v>
      </c>
      <c r="M18" s="4">
        <v>185</v>
      </c>
      <c r="N18" s="4" t="s">
        <v>109</v>
      </c>
      <c r="O18" s="4" t="s">
        <v>103</v>
      </c>
      <c r="P18" s="4" t="s">
        <v>33</v>
      </c>
      <c r="Q18" s="4">
        <v>0</v>
      </c>
      <c r="R18" s="7">
        <v>45051</v>
      </c>
      <c r="S18" s="6">
        <v>45075</v>
      </c>
      <c r="T18" s="4" t="s">
        <v>34</v>
      </c>
      <c r="U18" s="4">
        <v>185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38</v>
      </c>
      <c r="E19" s="4" t="s">
        <v>39</v>
      </c>
      <c r="F19" s="6">
        <v>45059</v>
      </c>
      <c r="G19" s="6">
        <v>45060</v>
      </c>
      <c r="H19" s="4">
        <v>1</v>
      </c>
      <c r="I19" s="4">
        <v>1</v>
      </c>
      <c r="J19" s="4">
        <v>1</v>
      </c>
      <c r="K19" s="4" t="s">
        <v>30</v>
      </c>
      <c r="L19" s="4">
        <v>672</v>
      </c>
      <c r="M19" s="4">
        <v>672</v>
      </c>
      <c r="N19" s="4" t="s">
        <v>113</v>
      </c>
      <c r="O19" s="4" t="s">
        <v>103</v>
      </c>
      <c r="P19" s="4" t="s">
        <v>33</v>
      </c>
      <c r="Q19" s="4">
        <v>0</v>
      </c>
      <c r="R19" s="7">
        <v>45052</v>
      </c>
      <c r="S19" s="6">
        <v>45075</v>
      </c>
      <c r="T19" s="4" t="s">
        <v>34</v>
      </c>
      <c r="U19" s="4">
        <v>672</v>
      </c>
      <c r="V19" s="4">
        <v>0</v>
      </c>
      <c r="W19" s="4">
        <v>0</v>
      </c>
      <c r="X19" s="4" t="s">
        <v>114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79</v>
      </c>
      <c r="E20" s="4" t="s">
        <v>80</v>
      </c>
      <c r="F20" s="6">
        <v>45059</v>
      </c>
      <c r="G20" s="6">
        <v>45060</v>
      </c>
      <c r="H20" s="4">
        <v>1</v>
      </c>
      <c r="I20" s="4">
        <v>1</v>
      </c>
      <c r="J20" s="4">
        <v>1</v>
      </c>
      <c r="K20" s="4" t="s">
        <v>30</v>
      </c>
      <c r="L20" s="4">
        <v>315</v>
      </c>
      <c r="M20" s="4">
        <v>315</v>
      </c>
      <c r="N20" s="4" t="s">
        <v>117</v>
      </c>
      <c r="O20" s="4" t="s">
        <v>103</v>
      </c>
      <c r="P20" s="4" t="s">
        <v>33</v>
      </c>
      <c r="Q20" s="4">
        <v>0</v>
      </c>
      <c r="R20" s="7">
        <v>45052</v>
      </c>
      <c r="S20" s="6">
        <v>45075</v>
      </c>
      <c r="T20" s="4" t="s">
        <v>34</v>
      </c>
      <c r="U20" s="4">
        <v>315</v>
      </c>
      <c r="V20" s="4">
        <v>0</v>
      </c>
      <c r="W20" s="4">
        <v>0</v>
      </c>
      <c r="X20" s="4" t="s">
        <v>118</v>
      </c>
      <c r="Y20" s="4" t="s">
        <v>35</v>
      </c>
    </row>
    <row r="21" s="4" customFormat="1" spans="1:25">
      <c r="A21" s="4" t="s">
        <v>116</v>
      </c>
      <c r="B21" s="4" t="s">
        <v>26</v>
      </c>
      <c r="C21" s="4" t="s">
        <v>91</v>
      </c>
      <c r="D21" s="4" t="s">
        <v>79</v>
      </c>
      <c r="E21" s="4" t="s">
        <v>80</v>
      </c>
      <c r="F21" s="6">
        <v>45059</v>
      </c>
      <c r="G21" s="6">
        <v>45060</v>
      </c>
      <c r="H21" s="4">
        <v>1</v>
      </c>
      <c r="I21" s="4">
        <v>1</v>
      </c>
      <c r="J21" s="4">
        <v>1</v>
      </c>
      <c r="K21" s="4" t="s">
        <v>30</v>
      </c>
      <c r="L21" s="4">
        <v>-315</v>
      </c>
      <c r="M21" s="4">
        <v>-315</v>
      </c>
      <c r="N21" s="4" t="s">
        <v>117</v>
      </c>
      <c r="O21" s="4" t="s">
        <v>103</v>
      </c>
      <c r="P21" s="4" t="s">
        <v>33</v>
      </c>
      <c r="Q21" s="4">
        <v>0</v>
      </c>
      <c r="R21" s="7">
        <v>45052</v>
      </c>
      <c r="S21" s="6">
        <v>45075</v>
      </c>
      <c r="T21" s="4" t="s">
        <v>34</v>
      </c>
      <c r="U21" s="4">
        <v>-315</v>
      </c>
      <c r="V21" s="4">
        <v>0</v>
      </c>
      <c r="W21" s="4">
        <v>0</v>
      </c>
      <c r="X21" s="4" t="s">
        <v>118</v>
      </c>
      <c r="Y21" s="4" t="s">
        <v>35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107</v>
      </c>
      <c r="E22" s="4" t="s">
        <v>120</v>
      </c>
      <c r="F22" s="6">
        <v>45058</v>
      </c>
      <c r="G22" s="6">
        <v>45060</v>
      </c>
      <c r="H22" s="4">
        <v>1</v>
      </c>
      <c r="I22" s="4">
        <v>2</v>
      </c>
      <c r="J22" s="4">
        <v>2</v>
      </c>
      <c r="K22" s="4" t="s">
        <v>30</v>
      </c>
      <c r="L22" s="4">
        <v>510</v>
      </c>
      <c r="M22" s="4">
        <v>510</v>
      </c>
      <c r="N22" s="4" t="s">
        <v>121</v>
      </c>
      <c r="O22" s="4" t="s">
        <v>103</v>
      </c>
      <c r="P22" s="4" t="s">
        <v>33</v>
      </c>
      <c r="Q22" s="4">
        <v>0</v>
      </c>
      <c r="R22" s="7">
        <v>45053</v>
      </c>
      <c r="S22" s="6">
        <v>45075</v>
      </c>
      <c r="T22" s="4" t="s">
        <v>34</v>
      </c>
      <c r="U22" s="4">
        <v>510</v>
      </c>
      <c r="V22" s="4">
        <v>0</v>
      </c>
      <c r="W22" s="4">
        <v>0</v>
      </c>
      <c r="X22" s="4" t="s">
        <v>122</v>
      </c>
      <c r="Y22" s="4" t="s">
        <v>123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93</v>
      </c>
      <c r="E23" s="4" t="s">
        <v>94</v>
      </c>
      <c r="F23" s="6">
        <v>45058</v>
      </c>
      <c r="G23" s="6">
        <v>45060</v>
      </c>
      <c r="H23" s="4">
        <v>2</v>
      </c>
      <c r="I23" s="4">
        <v>2</v>
      </c>
      <c r="J23" s="4">
        <v>4</v>
      </c>
      <c r="K23" s="4" t="s">
        <v>30</v>
      </c>
      <c r="L23" s="4">
        <v>2660</v>
      </c>
      <c r="M23" s="4">
        <v>2660</v>
      </c>
      <c r="N23" s="4" t="s">
        <v>125</v>
      </c>
      <c r="O23" s="4" t="s">
        <v>103</v>
      </c>
      <c r="P23" s="4" t="s">
        <v>33</v>
      </c>
      <c r="Q23" s="4">
        <v>0</v>
      </c>
      <c r="R23" s="7">
        <v>45053</v>
      </c>
      <c r="S23" s="6">
        <v>45075</v>
      </c>
      <c r="T23" s="4" t="s">
        <v>34</v>
      </c>
      <c r="U23" s="4">
        <v>2660</v>
      </c>
      <c r="V23" s="4">
        <v>0</v>
      </c>
      <c r="W23" s="4">
        <v>0</v>
      </c>
      <c r="X23" s="4" t="s">
        <v>35</v>
      </c>
      <c r="Y23" s="4" t="s">
        <v>126</v>
      </c>
    </row>
    <row r="24" s="4" customFormat="1" spans="1:25">
      <c r="A24" s="4" t="s">
        <v>127</v>
      </c>
      <c r="B24" s="4" t="s">
        <v>26</v>
      </c>
      <c r="C24" s="4" t="s">
        <v>27</v>
      </c>
      <c r="D24" s="4" t="s">
        <v>93</v>
      </c>
      <c r="E24" s="4" t="s">
        <v>94</v>
      </c>
      <c r="F24" s="6">
        <v>45059</v>
      </c>
      <c r="G24" s="6">
        <v>45060</v>
      </c>
      <c r="H24" s="4">
        <v>1</v>
      </c>
      <c r="I24" s="4">
        <v>1</v>
      </c>
      <c r="J24" s="4">
        <v>1</v>
      </c>
      <c r="K24" s="4" t="s">
        <v>30</v>
      </c>
      <c r="L24" s="4">
        <v>700</v>
      </c>
      <c r="M24" s="4">
        <v>700</v>
      </c>
      <c r="N24" s="4" t="s">
        <v>128</v>
      </c>
      <c r="O24" s="4" t="s">
        <v>103</v>
      </c>
      <c r="P24" s="4" t="s">
        <v>33</v>
      </c>
      <c r="Q24" s="4">
        <v>0</v>
      </c>
      <c r="R24" s="7">
        <v>45054</v>
      </c>
      <c r="S24" s="6">
        <v>45075</v>
      </c>
      <c r="T24" s="4" t="s">
        <v>34</v>
      </c>
      <c r="U24" s="4">
        <v>700</v>
      </c>
      <c r="V24" s="4">
        <v>0</v>
      </c>
      <c r="W24" s="4">
        <v>0</v>
      </c>
      <c r="X24" s="4" t="s">
        <v>129</v>
      </c>
      <c r="Y24" s="4" t="s">
        <v>130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48</v>
      </c>
      <c r="E25" s="4" t="s">
        <v>53</v>
      </c>
      <c r="F25" s="6">
        <v>45059</v>
      </c>
      <c r="G25" s="6">
        <v>45060</v>
      </c>
      <c r="H25" s="4">
        <v>1</v>
      </c>
      <c r="I25" s="4">
        <v>1</v>
      </c>
      <c r="J25" s="4">
        <v>1</v>
      </c>
      <c r="K25" s="4" t="s">
        <v>30</v>
      </c>
      <c r="L25" s="4">
        <v>276</v>
      </c>
      <c r="M25" s="4">
        <v>276</v>
      </c>
      <c r="N25" s="4" t="s">
        <v>132</v>
      </c>
      <c r="O25" s="4" t="s">
        <v>103</v>
      </c>
      <c r="P25" s="4" t="s">
        <v>33</v>
      </c>
      <c r="Q25" s="4">
        <v>0</v>
      </c>
      <c r="R25" s="7">
        <v>45055</v>
      </c>
      <c r="S25" s="6">
        <v>45075</v>
      </c>
      <c r="T25" s="4" t="s">
        <v>34</v>
      </c>
      <c r="U25" s="4">
        <v>276</v>
      </c>
      <c r="V25" s="4">
        <v>0</v>
      </c>
      <c r="W25" s="4">
        <v>0</v>
      </c>
      <c r="X25" s="4" t="s">
        <v>133</v>
      </c>
      <c r="Y25" s="4" t="s">
        <v>35</v>
      </c>
    </row>
    <row r="26" s="4" customFormat="1" spans="1:25">
      <c r="A26" s="4" t="s">
        <v>134</v>
      </c>
      <c r="B26" s="4" t="s">
        <v>26</v>
      </c>
      <c r="C26" s="4" t="s">
        <v>27</v>
      </c>
      <c r="D26" s="4" t="s">
        <v>48</v>
      </c>
      <c r="E26" s="4" t="s">
        <v>53</v>
      </c>
      <c r="F26" s="6">
        <v>45059</v>
      </c>
      <c r="G26" s="6">
        <v>45060</v>
      </c>
      <c r="H26" s="4">
        <v>1</v>
      </c>
      <c r="I26" s="4">
        <v>1</v>
      </c>
      <c r="J26" s="4">
        <v>1</v>
      </c>
      <c r="K26" s="4" t="s">
        <v>30</v>
      </c>
      <c r="L26" s="4">
        <v>276</v>
      </c>
      <c r="M26" s="4">
        <v>276</v>
      </c>
      <c r="N26" s="4" t="s">
        <v>135</v>
      </c>
      <c r="O26" s="4" t="s">
        <v>103</v>
      </c>
      <c r="P26" s="4" t="s">
        <v>33</v>
      </c>
      <c r="Q26" s="4">
        <v>0</v>
      </c>
      <c r="R26" s="7">
        <v>45055</v>
      </c>
      <c r="S26" s="6">
        <v>45075</v>
      </c>
      <c r="T26" s="4" t="s">
        <v>34</v>
      </c>
      <c r="U26" s="4">
        <v>276</v>
      </c>
      <c r="V26" s="4">
        <v>0</v>
      </c>
      <c r="W26" s="4">
        <v>0</v>
      </c>
      <c r="X26" s="4" t="s">
        <v>136</v>
      </c>
      <c r="Y26" s="4" t="s">
        <v>35</v>
      </c>
    </row>
    <row r="27" s="4" customFormat="1" spans="1:25">
      <c r="A27" s="4" t="s">
        <v>137</v>
      </c>
      <c r="B27" s="4" t="s">
        <v>26</v>
      </c>
      <c r="C27" s="4" t="s">
        <v>27</v>
      </c>
      <c r="D27" s="4" t="s">
        <v>138</v>
      </c>
      <c r="E27" s="4" t="s">
        <v>139</v>
      </c>
      <c r="F27" s="6">
        <v>45058</v>
      </c>
      <c r="G27" s="6">
        <v>45060</v>
      </c>
      <c r="H27" s="4">
        <v>1</v>
      </c>
      <c r="I27" s="4">
        <v>2</v>
      </c>
      <c r="J27" s="4">
        <v>2</v>
      </c>
      <c r="K27" s="4" t="s">
        <v>30</v>
      </c>
      <c r="L27" s="4">
        <v>815</v>
      </c>
      <c r="M27" s="4">
        <v>815</v>
      </c>
      <c r="N27" s="4" t="s">
        <v>140</v>
      </c>
      <c r="O27" s="4" t="s">
        <v>103</v>
      </c>
      <c r="P27" s="4" t="s">
        <v>33</v>
      </c>
      <c r="Q27" s="4">
        <v>0</v>
      </c>
      <c r="R27" s="7">
        <v>45057</v>
      </c>
      <c r="S27" s="6">
        <v>45075</v>
      </c>
      <c r="T27" s="4" t="s">
        <v>34</v>
      </c>
      <c r="U27" s="4">
        <v>815</v>
      </c>
      <c r="V27" s="4">
        <v>0</v>
      </c>
      <c r="W27" s="4">
        <v>0</v>
      </c>
      <c r="X27" s="4" t="s">
        <v>141</v>
      </c>
      <c r="Y27" s="4" t="s">
        <v>142</v>
      </c>
    </row>
    <row r="28" s="4" customFormat="1" spans="1:25">
      <c r="A28" s="4" t="s">
        <v>137</v>
      </c>
      <c r="B28" s="4" t="s">
        <v>26</v>
      </c>
      <c r="C28" s="4" t="s">
        <v>91</v>
      </c>
      <c r="D28" s="4" t="s">
        <v>138</v>
      </c>
      <c r="E28" s="4" t="s">
        <v>139</v>
      </c>
      <c r="F28" s="6">
        <v>45058</v>
      </c>
      <c r="G28" s="6">
        <v>45060</v>
      </c>
      <c r="H28" s="4">
        <v>1</v>
      </c>
      <c r="I28" s="4">
        <v>2</v>
      </c>
      <c r="J28" s="4">
        <v>2</v>
      </c>
      <c r="K28" s="4" t="s">
        <v>30</v>
      </c>
      <c r="L28" s="4">
        <v>-815</v>
      </c>
      <c r="M28" s="4">
        <v>-815</v>
      </c>
      <c r="N28" s="4" t="s">
        <v>140</v>
      </c>
      <c r="O28" s="4" t="s">
        <v>103</v>
      </c>
      <c r="P28" s="4" t="s">
        <v>33</v>
      </c>
      <c r="Q28" s="4">
        <v>0</v>
      </c>
      <c r="R28" s="7">
        <v>45057</v>
      </c>
      <c r="S28" s="6">
        <v>45075</v>
      </c>
      <c r="T28" s="4" t="s">
        <v>34</v>
      </c>
      <c r="U28" s="4">
        <v>-815</v>
      </c>
      <c r="V28" s="4">
        <v>0</v>
      </c>
      <c r="W28" s="4">
        <v>0</v>
      </c>
      <c r="X28" s="4" t="s">
        <v>141</v>
      </c>
      <c r="Y28" s="4" t="s">
        <v>142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A34" sqref="A34:A35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143</v>
      </c>
    </row>
    <row r="2" s="4" customFormat="1" spans="1:9">
      <c r="A2" s="5">
        <v>999223836619827</v>
      </c>
      <c r="B2" s="6">
        <v>45057</v>
      </c>
      <c r="C2" s="6">
        <v>45058</v>
      </c>
      <c r="D2" s="4">
        <v>200</v>
      </c>
      <c r="E2" s="4" t="str">
        <f>VLOOKUP(A2,HOP!A:L,12,0)</f>
        <v>200.00</v>
      </c>
      <c r="F2" s="4" t="str">
        <f>VLOOKUP(A2,HOP!A:C,3,0)</f>
        <v>3285995</v>
      </c>
      <c r="G2" s="4">
        <f>D2-E2</f>
        <v>0</v>
      </c>
      <c r="H2" s="4" t="str">
        <f>$H$1&amp;F2</f>
        <v>，3285995</v>
      </c>
      <c r="I2" s="4" t="str">
        <f>VLOOKUP(A2,HOP!A:U,21,0)</f>
        <v>直连</v>
      </c>
    </row>
    <row r="3" s="4" customFormat="1" spans="1:9">
      <c r="A3" s="5">
        <v>999223967392728</v>
      </c>
      <c r="B3" s="6">
        <v>45057</v>
      </c>
      <c r="C3" s="6">
        <v>45058</v>
      </c>
      <c r="D3" s="4">
        <v>417</v>
      </c>
      <c r="E3" s="4" t="str">
        <f>VLOOKUP(A3,HOP!A:L,12,0)</f>
        <v>417.00</v>
      </c>
      <c r="F3" s="4" t="str">
        <f>VLOOKUP(A3,HOP!A:C,3,0)</f>
        <v>3315496</v>
      </c>
      <c r="G3" s="4">
        <f t="shared" ref="G3:G25" si="0">D3-E3</f>
        <v>0</v>
      </c>
      <c r="H3" s="4" t="str">
        <f t="shared" ref="H3:H25" si="1">$H$1&amp;F3</f>
        <v>，3315496</v>
      </c>
      <c r="I3" s="4" t="str">
        <f>VLOOKUP(A3,HOP!A:U,21,0)</f>
        <v>直连</v>
      </c>
    </row>
    <row r="4" s="4" customFormat="1" spans="1:9">
      <c r="A4" s="5">
        <v>999223981663300</v>
      </c>
      <c r="B4" s="6">
        <v>45054</v>
      </c>
      <c r="C4" s="6">
        <v>45058</v>
      </c>
      <c r="D4" s="4">
        <v>1668</v>
      </c>
      <c r="E4" s="4" t="str">
        <f>VLOOKUP(A4,HOP!A:L,12,0)</f>
        <v>1668.00</v>
      </c>
      <c r="F4" s="4" t="str">
        <f>VLOOKUP(A4,HOP!A:C,3,0)</f>
        <v>3319085</v>
      </c>
      <c r="G4" s="4">
        <f t="shared" si="0"/>
        <v>0</v>
      </c>
      <c r="H4" s="4" t="str">
        <f t="shared" si="1"/>
        <v>，3319085</v>
      </c>
      <c r="I4" s="4" t="str">
        <f>VLOOKUP(A4,HOP!A:U,21,0)</f>
        <v>直连</v>
      </c>
    </row>
    <row r="5" s="4" customFormat="1" spans="1:9">
      <c r="A5" s="5">
        <v>999224018035152</v>
      </c>
      <c r="B5" s="6">
        <v>45055</v>
      </c>
      <c r="C5" s="6">
        <v>45058</v>
      </c>
      <c r="D5" s="4">
        <v>904</v>
      </c>
      <c r="E5" s="4" t="str">
        <f>VLOOKUP(A5,HOP!A:L,12,0)</f>
        <v>903.99</v>
      </c>
      <c r="F5" s="4" t="str">
        <f>VLOOKUP(A5,HOP!A:C,3,0)</f>
        <v>3332276</v>
      </c>
      <c r="G5" s="4">
        <f t="shared" si="0"/>
        <v>0.00999999999999091</v>
      </c>
      <c r="H5" s="4" t="str">
        <f t="shared" si="1"/>
        <v>，3332276</v>
      </c>
      <c r="I5" s="4" t="str">
        <f>VLOOKUP(A5,HOP!A:U,21,0)</f>
        <v>直连</v>
      </c>
    </row>
    <row r="6" s="4" customFormat="1" spans="1:9">
      <c r="A6" s="5">
        <v>999224018065434</v>
      </c>
      <c r="B6" s="6">
        <v>45057</v>
      </c>
      <c r="C6" s="6">
        <v>45058</v>
      </c>
      <c r="D6" s="4">
        <v>277</v>
      </c>
      <c r="E6" s="4" t="str">
        <f>VLOOKUP(A6,HOP!A:L,12,0)</f>
        <v>277.00</v>
      </c>
      <c r="F6" s="4" t="str">
        <f>VLOOKUP(A6,HOP!A:C,3,0)</f>
        <v>3332287</v>
      </c>
      <c r="G6" s="4">
        <f t="shared" si="0"/>
        <v>0</v>
      </c>
      <c r="H6" s="4" t="str">
        <f t="shared" si="1"/>
        <v>，3332287</v>
      </c>
      <c r="I6" s="4" t="str">
        <f>VLOOKUP(A6,HOP!A:U,21,0)</f>
        <v>直连</v>
      </c>
    </row>
    <row r="7" s="4" customFormat="1" spans="1:9">
      <c r="A7" s="5">
        <v>999224021725869</v>
      </c>
      <c r="B7" s="6">
        <v>45057</v>
      </c>
      <c r="C7" s="6">
        <v>45058</v>
      </c>
      <c r="D7" s="4">
        <v>416</v>
      </c>
      <c r="E7" s="4" t="str">
        <f>VLOOKUP(A7,HOP!A:L,12,0)</f>
        <v>416.00</v>
      </c>
      <c r="F7" s="4" t="str">
        <f>VLOOKUP(A7,HOP!A:C,3,0)</f>
        <v>3332557</v>
      </c>
      <c r="G7" s="4">
        <f t="shared" si="0"/>
        <v>0</v>
      </c>
      <c r="H7" s="4" t="str">
        <f t="shared" si="1"/>
        <v>，3332557</v>
      </c>
      <c r="I7" s="4" t="str">
        <f>VLOOKUP(A7,HOP!A:U,21,0)</f>
        <v>直连</v>
      </c>
    </row>
    <row r="8" s="4" customFormat="1" spans="1:9">
      <c r="A8" s="5">
        <v>999224032343170</v>
      </c>
      <c r="B8" s="6">
        <v>45057</v>
      </c>
      <c r="C8" s="6">
        <v>45058</v>
      </c>
      <c r="D8" s="4">
        <v>830</v>
      </c>
      <c r="E8" s="4" t="str">
        <f>VLOOKUP(A8,HOP!A:L,12,0)</f>
        <v>830.00</v>
      </c>
      <c r="F8" s="4" t="str">
        <f>VLOOKUP(A8,HOP!A:C,3,0)</f>
        <v>3335316</v>
      </c>
      <c r="G8" s="4">
        <f t="shared" si="0"/>
        <v>0</v>
      </c>
      <c r="H8" s="4" t="str">
        <f t="shared" si="1"/>
        <v>，3335316</v>
      </c>
      <c r="I8" s="4" t="str">
        <f>VLOOKUP(A8,HOP!A:U,21,0)</f>
        <v>直连</v>
      </c>
    </row>
    <row r="9" s="4" customFormat="1" spans="1:9">
      <c r="A9" s="5">
        <v>999224050211083</v>
      </c>
      <c r="B9" s="6">
        <v>45056</v>
      </c>
      <c r="C9" s="6">
        <v>45058</v>
      </c>
      <c r="D9" s="4">
        <v>832</v>
      </c>
      <c r="E9" s="4" t="str">
        <f>VLOOKUP(A9,HOP!A:L,12,0)</f>
        <v>832.00</v>
      </c>
      <c r="F9" s="4" t="str">
        <f>VLOOKUP(A9,HOP!A:C,3,0)</f>
        <v>3340734</v>
      </c>
      <c r="G9" s="4">
        <f t="shared" si="0"/>
        <v>0</v>
      </c>
      <c r="H9" s="4" t="str">
        <f t="shared" si="1"/>
        <v>，3340734</v>
      </c>
      <c r="I9" s="4" t="str">
        <f>VLOOKUP(A9,HOP!A:U,21,0)</f>
        <v>直连</v>
      </c>
    </row>
    <row r="10" s="4" customFormat="1" spans="1:9">
      <c r="A10" s="5">
        <v>999224066819698</v>
      </c>
      <c r="B10" s="6">
        <v>45056</v>
      </c>
      <c r="C10" s="6">
        <v>45058</v>
      </c>
      <c r="D10" s="4">
        <v>272</v>
      </c>
      <c r="E10" s="4" t="str">
        <f>VLOOKUP(A10,HOP!A:L,12,0)</f>
        <v>272.00</v>
      </c>
      <c r="F10" s="4" t="str">
        <f>VLOOKUP(A10,HOP!A:C,3,0)</f>
        <v>3345821</v>
      </c>
      <c r="G10" s="4">
        <f t="shared" si="0"/>
        <v>0</v>
      </c>
      <c r="H10" s="4" t="str">
        <f t="shared" si="1"/>
        <v>，3345821</v>
      </c>
      <c r="I10" s="4" t="str">
        <f>VLOOKUP(A10,HOP!A:U,21,0)</f>
        <v>直连</v>
      </c>
    </row>
    <row r="11" s="4" customFormat="1" spans="1:9">
      <c r="A11" s="5">
        <v>999224077612829</v>
      </c>
      <c r="B11" s="6">
        <v>45057</v>
      </c>
      <c r="C11" s="6">
        <v>45058</v>
      </c>
      <c r="D11" s="4">
        <v>442</v>
      </c>
      <c r="E11" s="4" t="str">
        <f>VLOOKUP(A11,HOP!A:L,12,0)</f>
        <v>442.00</v>
      </c>
      <c r="F11" s="4" t="str">
        <f>VLOOKUP(A11,HOP!A:C,3,0)</f>
        <v>3348734</v>
      </c>
      <c r="G11" s="4">
        <f t="shared" si="0"/>
        <v>0</v>
      </c>
      <c r="H11" s="4" t="str">
        <f t="shared" si="1"/>
        <v>，3348734</v>
      </c>
      <c r="I11" s="4" t="str">
        <f>VLOOKUP(A11,HOP!A:U,21,0)</f>
        <v>直连</v>
      </c>
    </row>
    <row r="12" s="4" customFormat="1" spans="1:9">
      <c r="A12" s="5">
        <v>999224080683691</v>
      </c>
      <c r="B12" s="6">
        <v>45057</v>
      </c>
      <c r="C12" s="6">
        <v>45058</v>
      </c>
      <c r="D12" s="4">
        <v>315</v>
      </c>
      <c r="E12" s="4" t="str">
        <f>VLOOKUP(A12,HOP!A:L,12,0)</f>
        <v>315.00</v>
      </c>
      <c r="F12" s="4" t="str">
        <f>VLOOKUP(A12,HOP!A:C,3,0)</f>
        <v>3349855</v>
      </c>
      <c r="G12" s="4">
        <f t="shared" si="0"/>
        <v>0</v>
      </c>
      <c r="H12" s="4" t="str">
        <f t="shared" si="1"/>
        <v>，3349855</v>
      </c>
      <c r="I12" s="4" t="str">
        <f>VLOOKUP(A12,HOP!A:U,21,0)</f>
        <v>直连</v>
      </c>
    </row>
    <row r="13" s="4" customFormat="1" spans="1:9">
      <c r="A13" s="5">
        <v>999224080687296</v>
      </c>
      <c r="B13" s="6">
        <v>45057</v>
      </c>
      <c r="C13" s="6">
        <v>45058</v>
      </c>
      <c r="D13" s="4">
        <v>315</v>
      </c>
      <c r="E13" s="4" t="str">
        <f>VLOOKUP(A13,HOP!A:L,12,0)</f>
        <v>315.00</v>
      </c>
      <c r="F13" s="4" t="str">
        <f>VLOOKUP(A13,HOP!A:C,3,0)</f>
        <v>3349856</v>
      </c>
      <c r="G13" s="4">
        <f t="shared" si="0"/>
        <v>0</v>
      </c>
      <c r="H13" s="4" t="str">
        <f t="shared" si="1"/>
        <v>，3349856</v>
      </c>
      <c r="I13" s="4" t="str">
        <f>VLOOKUP(A13,HOP!A:U,21,0)</f>
        <v>直连</v>
      </c>
    </row>
    <row r="14" s="4" customFormat="1" hidden="1" spans="1:9">
      <c r="A14" s="5">
        <v>999224091317650</v>
      </c>
      <c r="B14" s="6">
        <v>45057</v>
      </c>
      <c r="C14" s="6">
        <v>45058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999224046723636</v>
      </c>
      <c r="B15" s="6">
        <v>45058</v>
      </c>
      <c r="C15" s="6">
        <v>45059</v>
      </c>
      <c r="D15" s="4">
        <v>630</v>
      </c>
      <c r="E15" s="4" t="str">
        <f>VLOOKUP(A15,HOP!A:L,12,0)</f>
        <v>630.00</v>
      </c>
      <c r="F15" s="4" t="str">
        <f>VLOOKUP(A15,HOP!A:C,3,0)</f>
        <v>3339363</v>
      </c>
      <c r="G15" s="4">
        <f t="shared" si="0"/>
        <v>0</v>
      </c>
      <c r="H15" s="4" t="str">
        <f t="shared" si="1"/>
        <v>，3339363</v>
      </c>
      <c r="I15" s="4" t="str">
        <f>VLOOKUP(A15,HOP!A:U,21,0)</f>
        <v>直连</v>
      </c>
    </row>
    <row r="16" s="4" customFormat="1" spans="1:9">
      <c r="A16" s="5">
        <v>999223984834823</v>
      </c>
      <c r="B16" s="6">
        <v>45058</v>
      </c>
      <c r="C16" s="6">
        <v>45060</v>
      </c>
      <c r="D16" s="4">
        <v>1112</v>
      </c>
      <c r="E16" s="4" t="str">
        <f>VLOOKUP(A16,HOP!A:L,12,0)</f>
        <v>1112.00</v>
      </c>
      <c r="F16" s="4" t="str">
        <f>VLOOKUP(A16,HOP!A:C,3,0)</f>
        <v>3320495</v>
      </c>
      <c r="G16" s="4">
        <f t="shared" si="0"/>
        <v>0</v>
      </c>
      <c r="H16" s="4" t="str">
        <f t="shared" si="1"/>
        <v>，3320495</v>
      </c>
      <c r="I16" s="4" t="str">
        <f>VLOOKUP(A16,HOP!A:U,21,0)</f>
        <v>直连</v>
      </c>
    </row>
    <row r="17" s="4" customFormat="1" spans="1:9">
      <c r="A17" s="5">
        <v>999224007680266</v>
      </c>
      <c r="B17" s="6">
        <v>45059</v>
      </c>
      <c r="C17" s="6">
        <v>45060</v>
      </c>
      <c r="D17" s="4">
        <v>185</v>
      </c>
      <c r="E17" s="4" t="str">
        <f>VLOOKUP(A17,HOP!A:L,12,0)</f>
        <v>185.00</v>
      </c>
      <c r="F17" s="4" t="str">
        <f>VLOOKUP(A17,HOP!A:C,3,0)</f>
        <v>3327765</v>
      </c>
      <c r="G17" s="4">
        <f t="shared" si="0"/>
        <v>0</v>
      </c>
      <c r="H17" s="4" t="str">
        <f t="shared" si="1"/>
        <v>，3327765</v>
      </c>
      <c r="I17" s="4" t="str">
        <f>VLOOKUP(A17,HOP!A:U,21,0)</f>
        <v>直连</v>
      </c>
    </row>
    <row r="18" s="4" customFormat="1" spans="1:9">
      <c r="A18" s="5">
        <v>999224017680206</v>
      </c>
      <c r="B18" s="6">
        <v>45059</v>
      </c>
      <c r="C18" s="6">
        <v>45060</v>
      </c>
      <c r="D18" s="4">
        <v>672</v>
      </c>
      <c r="E18" s="4" t="str">
        <f>VLOOKUP(A18,HOP!A:L,12,0)</f>
        <v>672.00</v>
      </c>
      <c r="F18" s="4" t="str">
        <f>VLOOKUP(A18,HOP!A:C,3,0)</f>
        <v>3332090</v>
      </c>
      <c r="G18" s="4">
        <f t="shared" si="0"/>
        <v>0</v>
      </c>
      <c r="H18" s="4" t="str">
        <f t="shared" si="1"/>
        <v>，3332090</v>
      </c>
      <c r="I18" s="4" t="str">
        <f>VLOOKUP(A18,HOP!A:U,21,0)</f>
        <v>直连</v>
      </c>
    </row>
    <row r="19" s="4" customFormat="1" hidden="1" spans="1:9">
      <c r="A19" s="5">
        <v>999224023201303</v>
      </c>
      <c r="B19" s="6">
        <v>45059</v>
      </c>
      <c r="C19" s="6">
        <v>45060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999224035957074</v>
      </c>
      <c r="B20" s="6">
        <v>45058</v>
      </c>
      <c r="C20" s="6">
        <v>45060</v>
      </c>
      <c r="D20" s="4">
        <v>510</v>
      </c>
      <c r="E20" s="4" t="str">
        <f>VLOOKUP(A20,HOP!A:L,12,0)</f>
        <v>510.00</v>
      </c>
      <c r="F20" s="4" t="str">
        <f>VLOOKUP(A20,HOP!A:C,3,0)</f>
        <v>3337016</v>
      </c>
      <c r="G20" s="4">
        <f t="shared" si="0"/>
        <v>0</v>
      </c>
      <c r="H20" s="4" t="str">
        <f t="shared" si="1"/>
        <v>，3337016</v>
      </c>
      <c r="I20" s="4" t="str">
        <f>VLOOKUP(A20,HOP!A:U,21,0)</f>
        <v>直连</v>
      </c>
    </row>
    <row r="21" s="4" customFormat="1" spans="1:9">
      <c r="A21" s="5">
        <v>999224041955040</v>
      </c>
      <c r="B21" s="6">
        <v>45058</v>
      </c>
      <c r="C21" s="6">
        <v>45060</v>
      </c>
      <c r="D21" s="4">
        <v>2660</v>
      </c>
      <c r="E21" s="4" t="str">
        <f>VLOOKUP(A21,HOP!A:L,12,0)</f>
        <v>2660.00</v>
      </c>
      <c r="F21" s="4" t="str">
        <f>VLOOKUP(A21,HOP!A:C,3,0)</f>
        <v>3337829</v>
      </c>
      <c r="G21" s="4">
        <f t="shared" si="0"/>
        <v>0</v>
      </c>
      <c r="H21" s="4" t="str">
        <f t="shared" si="1"/>
        <v>，3337829</v>
      </c>
      <c r="I21" s="4" t="str">
        <f>VLOOKUP(A21,HOP!A:U,21,0)</f>
        <v>直连</v>
      </c>
    </row>
    <row r="22" s="4" customFormat="1" spans="1:9">
      <c r="A22" s="5">
        <v>999224047687832</v>
      </c>
      <c r="B22" s="6">
        <v>45059</v>
      </c>
      <c r="C22" s="6">
        <v>45060</v>
      </c>
      <c r="D22" s="4">
        <v>700</v>
      </c>
      <c r="E22" s="4" t="str">
        <f>VLOOKUP(A22,HOP!A:L,12,0)</f>
        <v>700.00</v>
      </c>
      <c r="F22" s="4" t="str">
        <f>VLOOKUP(A22,HOP!A:C,3,0)</f>
        <v>3339777</v>
      </c>
      <c r="G22" s="4">
        <f t="shared" si="0"/>
        <v>0</v>
      </c>
      <c r="H22" s="4" t="str">
        <f t="shared" si="1"/>
        <v>，3339777</v>
      </c>
      <c r="I22" s="4" t="str">
        <f>VLOOKUP(A22,HOP!A:U,21,0)</f>
        <v>直连</v>
      </c>
    </row>
    <row r="23" s="4" customFormat="1" spans="1:9">
      <c r="A23" s="5">
        <v>999224065071126</v>
      </c>
      <c r="B23" s="6">
        <v>45059</v>
      </c>
      <c r="C23" s="6">
        <v>45060</v>
      </c>
      <c r="D23" s="4">
        <v>276</v>
      </c>
      <c r="E23" s="4" t="str">
        <f>VLOOKUP(A23,HOP!A:L,12,0)</f>
        <v>276.00</v>
      </c>
      <c r="F23" s="4" t="str">
        <f>VLOOKUP(A23,HOP!A:C,3,0)</f>
        <v>3345261</v>
      </c>
      <c r="G23" s="4">
        <f t="shared" si="0"/>
        <v>0</v>
      </c>
      <c r="H23" s="4" t="str">
        <f t="shared" si="1"/>
        <v>，3345261</v>
      </c>
      <c r="I23" s="4" t="str">
        <f>VLOOKUP(A23,HOP!A:U,21,0)</f>
        <v>直连</v>
      </c>
    </row>
    <row r="24" s="4" customFormat="1" spans="1:9">
      <c r="A24" s="5">
        <v>999224065283099</v>
      </c>
      <c r="B24" s="6">
        <v>45059</v>
      </c>
      <c r="C24" s="6">
        <v>45060</v>
      </c>
      <c r="D24" s="4">
        <v>276</v>
      </c>
      <c r="E24" s="4" t="str">
        <f>VLOOKUP(A24,HOP!A:L,12,0)</f>
        <v>276.00</v>
      </c>
      <c r="F24" s="4" t="str">
        <f>VLOOKUP(A24,HOP!A:C,3,0)</f>
        <v>3345314</v>
      </c>
      <c r="G24" s="4">
        <f t="shared" si="0"/>
        <v>0</v>
      </c>
      <c r="H24" s="4" t="str">
        <f t="shared" si="1"/>
        <v>，3345314</v>
      </c>
      <c r="I24" s="4" t="str">
        <f>VLOOKUP(A24,HOP!A:U,21,0)</f>
        <v>直连</v>
      </c>
    </row>
    <row r="25" s="4" customFormat="1" hidden="1" spans="1:9">
      <c r="A25" s="5">
        <v>999224099441611</v>
      </c>
      <c r="B25" s="6">
        <v>45058</v>
      </c>
      <c r="C25" s="6">
        <v>45060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7" spans="4:4">
      <c r="D27" s="4">
        <f>SUM(D2:D26)</f>
        <v>13909</v>
      </c>
    </row>
    <row r="29" spans="4:4">
      <c r="D29" s="4" t="s">
        <v>144</v>
      </c>
    </row>
    <row r="34" spans="1:1">
      <c r="A34" s="4" t="s">
        <v>145</v>
      </c>
    </row>
    <row r="35" spans="1:1">
      <c r="A35" s="4" t="s">
        <v>146</v>
      </c>
    </row>
  </sheetData>
  <autoFilter ref="A1:X25">
    <filterColumn colId="3">
      <filters>
        <filter val="510"/>
        <filter val="1112"/>
        <filter val="315"/>
        <filter val="416"/>
        <filter val="417"/>
        <filter val="2660"/>
        <filter val="1668"/>
        <filter val="630"/>
        <filter val="830"/>
        <filter val="272"/>
        <filter val="672"/>
        <filter val="832"/>
        <filter val="276"/>
        <filter val="277"/>
        <filter val="200"/>
        <filter val="700"/>
        <filter val="442"/>
        <filter val="904"/>
        <filter val="18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147</v>
      </c>
      <c r="B1" s="2" t="s">
        <v>148</v>
      </c>
      <c r="C1" s="2" t="s">
        <v>149</v>
      </c>
      <c r="D1" s="2" t="s">
        <v>150</v>
      </c>
      <c r="E1" s="2" t="s">
        <v>13</v>
      </c>
      <c r="F1" s="2" t="s">
        <v>5</v>
      </c>
      <c r="G1" s="2" t="s">
        <v>6</v>
      </c>
      <c r="H1" s="2" t="s">
        <v>151</v>
      </c>
      <c r="I1" s="2" t="s">
        <v>152</v>
      </c>
      <c r="J1" s="2" t="s">
        <v>153</v>
      </c>
      <c r="K1" s="2" t="s">
        <v>154</v>
      </c>
      <c r="L1" s="2" t="s">
        <v>155</v>
      </c>
      <c r="M1" s="2" t="s">
        <v>156</v>
      </c>
      <c r="N1" s="2" t="s">
        <v>157</v>
      </c>
      <c r="O1" s="2" t="s">
        <v>158</v>
      </c>
      <c r="P1" s="2" t="s">
        <v>159</v>
      </c>
      <c r="Q1" s="2" t="s">
        <v>160</v>
      </c>
      <c r="R1" s="2" t="s">
        <v>161</v>
      </c>
      <c r="S1" s="2" t="s">
        <v>162</v>
      </c>
      <c r="T1" s="2" t="s">
        <v>163</v>
      </c>
      <c r="U1" s="2" t="s">
        <v>164</v>
      </c>
      <c r="V1" s="2" t="s">
        <v>165</v>
      </c>
    </row>
    <row r="2" s="1" customFormat="1" spans="1:22">
      <c r="A2" s="3">
        <v>999224080687296</v>
      </c>
      <c r="B2" s="1" t="s">
        <v>166</v>
      </c>
      <c r="C2" s="1" t="s">
        <v>167</v>
      </c>
      <c r="D2" s="1" t="s">
        <v>168</v>
      </c>
      <c r="E2" s="1" t="s">
        <v>84</v>
      </c>
      <c r="F2" s="1" t="s">
        <v>169</v>
      </c>
      <c r="G2" s="1" t="s">
        <v>170</v>
      </c>
      <c r="H2" s="1" t="s">
        <v>171</v>
      </c>
      <c r="I2" s="1" t="s">
        <v>172</v>
      </c>
      <c r="J2" s="1" t="s">
        <v>173</v>
      </c>
      <c r="K2" s="1" t="s">
        <v>172</v>
      </c>
      <c r="L2" s="1" t="s">
        <v>172</v>
      </c>
      <c r="M2" s="1" t="s">
        <v>174</v>
      </c>
      <c r="N2" s="1" t="s">
        <v>174</v>
      </c>
      <c r="O2" s="1" t="s">
        <v>175</v>
      </c>
      <c r="P2" s="1" t="s">
        <v>176</v>
      </c>
      <c r="Q2" s="1" t="s">
        <v>177</v>
      </c>
      <c r="R2" s="1" t="s">
        <v>178</v>
      </c>
      <c r="S2" s="1" t="s">
        <v>179</v>
      </c>
      <c r="T2" s="1" t="s">
        <v>180</v>
      </c>
      <c r="U2" s="1" t="s">
        <v>181</v>
      </c>
      <c r="V2" s="1" t="s">
        <v>182</v>
      </c>
    </row>
    <row r="3" s="1" customFormat="1" spans="1:22">
      <c r="A3" s="3">
        <v>999224080683691</v>
      </c>
      <c r="B3" s="1" t="s">
        <v>166</v>
      </c>
      <c r="C3" s="1" t="s">
        <v>183</v>
      </c>
      <c r="D3" s="1" t="s">
        <v>168</v>
      </c>
      <c r="E3" s="1" t="s">
        <v>81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172</v>
      </c>
      <c r="L3" s="1" t="s">
        <v>172</v>
      </c>
      <c r="M3" s="1" t="s">
        <v>174</v>
      </c>
      <c r="N3" s="1" t="s">
        <v>174</v>
      </c>
      <c r="O3" s="1" t="s">
        <v>175</v>
      </c>
      <c r="P3" s="1" t="s">
        <v>176</v>
      </c>
      <c r="Q3" s="1" t="s">
        <v>177</v>
      </c>
      <c r="R3" s="1" t="s">
        <v>184</v>
      </c>
      <c r="S3" s="1" t="s">
        <v>179</v>
      </c>
      <c r="T3" s="1" t="s">
        <v>180</v>
      </c>
      <c r="U3" s="1" t="s">
        <v>181</v>
      </c>
      <c r="V3" s="1" t="s">
        <v>182</v>
      </c>
    </row>
    <row r="4" s="1" customFormat="1" spans="1:22">
      <c r="A4" s="3">
        <v>999224077612829</v>
      </c>
      <c r="B4" s="1" t="s">
        <v>166</v>
      </c>
      <c r="C4" s="1" t="s">
        <v>185</v>
      </c>
      <c r="D4" s="1" t="s">
        <v>186</v>
      </c>
      <c r="E4" s="1" t="s">
        <v>76</v>
      </c>
      <c r="F4" s="1" t="s">
        <v>169</v>
      </c>
      <c r="G4" s="1" t="s">
        <v>170</v>
      </c>
      <c r="H4" s="1" t="s">
        <v>171</v>
      </c>
      <c r="I4" s="1" t="s">
        <v>187</v>
      </c>
      <c r="J4" s="1" t="s">
        <v>173</v>
      </c>
      <c r="K4" s="1" t="s">
        <v>187</v>
      </c>
      <c r="L4" s="1" t="s">
        <v>187</v>
      </c>
      <c r="M4" s="1" t="s">
        <v>174</v>
      </c>
      <c r="N4" s="1" t="s">
        <v>174</v>
      </c>
      <c r="O4" s="1" t="s">
        <v>175</v>
      </c>
      <c r="P4" s="1" t="s">
        <v>176</v>
      </c>
      <c r="Q4" s="1" t="s">
        <v>177</v>
      </c>
      <c r="R4" s="1" t="s">
        <v>188</v>
      </c>
      <c r="S4" s="1" t="s">
        <v>179</v>
      </c>
      <c r="T4" s="1" t="s">
        <v>180</v>
      </c>
      <c r="U4" s="1" t="s">
        <v>181</v>
      </c>
      <c r="V4" s="1" t="s">
        <v>182</v>
      </c>
    </row>
    <row r="5" s="1" customFormat="1" spans="1:22">
      <c r="A5" s="3">
        <v>999224066819698</v>
      </c>
      <c r="B5" s="1" t="s">
        <v>189</v>
      </c>
      <c r="C5" s="1" t="s">
        <v>190</v>
      </c>
      <c r="D5" s="1" t="s">
        <v>191</v>
      </c>
      <c r="E5" s="1" t="s">
        <v>71</v>
      </c>
      <c r="F5" s="1" t="s">
        <v>166</v>
      </c>
      <c r="G5" s="1" t="s">
        <v>170</v>
      </c>
      <c r="H5" s="1" t="s">
        <v>171</v>
      </c>
      <c r="I5" s="1" t="s">
        <v>192</v>
      </c>
      <c r="J5" s="1" t="s">
        <v>173</v>
      </c>
      <c r="K5" s="1" t="s">
        <v>192</v>
      </c>
      <c r="L5" s="1" t="s">
        <v>192</v>
      </c>
      <c r="M5" s="1" t="s">
        <v>174</v>
      </c>
      <c r="N5" s="1" t="s">
        <v>174</v>
      </c>
      <c r="O5" s="1" t="s">
        <v>175</v>
      </c>
      <c r="P5" s="1" t="s">
        <v>176</v>
      </c>
      <c r="Q5" s="1" t="s">
        <v>177</v>
      </c>
      <c r="R5" s="1" t="s">
        <v>193</v>
      </c>
      <c r="S5" s="1" t="s">
        <v>179</v>
      </c>
      <c r="T5" s="1" t="s">
        <v>180</v>
      </c>
      <c r="U5" s="1" t="s">
        <v>181</v>
      </c>
      <c r="V5" s="1" t="s">
        <v>182</v>
      </c>
    </row>
    <row r="6" s="1" customFormat="1" spans="1:22">
      <c r="A6" s="3">
        <v>999224065283099</v>
      </c>
      <c r="B6" s="1" t="s">
        <v>189</v>
      </c>
      <c r="C6" s="1" t="s">
        <v>194</v>
      </c>
      <c r="D6" s="1" t="s">
        <v>186</v>
      </c>
      <c r="E6" s="1" t="s">
        <v>135</v>
      </c>
      <c r="F6" s="1" t="s">
        <v>195</v>
      </c>
      <c r="G6" s="1" t="s">
        <v>196</v>
      </c>
      <c r="H6" s="1" t="s">
        <v>171</v>
      </c>
      <c r="I6" s="1" t="s">
        <v>197</v>
      </c>
      <c r="J6" s="1" t="s">
        <v>173</v>
      </c>
      <c r="K6" s="1" t="s">
        <v>197</v>
      </c>
      <c r="L6" s="1" t="s">
        <v>197</v>
      </c>
      <c r="M6" s="1" t="s">
        <v>174</v>
      </c>
      <c r="N6" s="1" t="s">
        <v>174</v>
      </c>
      <c r="O6" s="1" t="s">
        <v>175</v>
      </c>
      <c r="P6" s="1" t="s">
        <v>176</v>
      </c>
      <c r="Q6" s="1" t="s">
        <v>177</v>
      </c>
      <c r="R6" s="1" t="s">
        <v>198</v>
      </c>
      <c r="S6" s="1" t="s">
        <v>179</v>
      </c>
      <c r="T6" s="1" t="s">
        <v>180</v>
      </c>
      <c r="U6" s="1" t="s">
        <v>181</v>
      </c>
      <c r="V6" s="1" t="s">
        <v>182</v>
      </c>
    </row>
    <row r="7" s="1" customFormat="1" spans="1:22">
      <c r="A7" s="3">
        <v>999224065071126</v>
      </c>
      <c r="B7" s="1" t="s">
        <v>189</v>
      </c>
      <c r="C7" s="1" t="s">
        <v>199</v>
      </c>
      <c r="D7" s="1" t="s">
        <v>186</v>
      </c>
      <c r="E7" s="1" t="s">
        <v>132</v>
      </c>
      <c r="F7" s="1" t="s">
        <v>195</v>
      </c>
      <c r="G7" s="1" t="s">
        <v>196</v>
      </c>
      <c r="H7" s="1" t="s">
        <v>171</v>
      </c>
      <c r="I7" s="1" t="s">
        <v>197</v>
      </c>
      <c r="J7" s="1" t="s">
        <v>173</v>
      </c>
      <c r="K7" s="1" t="s">
        <v>197</v>
      </c>
      <c r="L7" s="1" t="s">
        <v>197</v>
      </c>
      <c r="M7" s="1" t="s">
        <v>174</v>
      </c>
      <c r="N7" s="1" t="s">
        <v>174</v>
      </c>
      <c r="O7" s="1" t="s">
        <v>175</v>
      </c>
      <c r="P7" s="1" t="s">
        <v>176</v>
      </c>
      <c r="Q7" s="1" t="s">
        <v>177</v>
      </c>
      <c r="R7" s="1" t="s">
        <v>200</v>
      </c>
      <c r="S7" s="1" t="s">
        <v>179</v>
      </c>
      <c r="T7" s="1" t="s">
        <v>180</v>
      </c>
      <c r="U7" s="1" t="s">
        <v>181</v>
      </c>
      <c r="V7" s="1" t="s">
        <v>182</v>
      </c>
    </row>
    <row r="8" s="1" customFormat="1" spans="1:22">
      <c r="A8" s="3">
        <v>999224050211083</v>
      </c>
      <c r="B8" s="1" t="s">
        <v>201</v>
      </c>
      <c r="C8" s="1" t="s">
        <v>202</v>
      </c>
      <c r="D8" s="1" t="s">
        <v>203</v>
      </c>
      <c r="E8" s="1" t="s">
        <v>204</v>
      </c>
      <c r="F8" s="1" t="s">
        <v>166</v>
      </c>
      <c r="G8" s="1" t="s">
        <v>170</v>
      </c>
      <c r="H8" s="1" t="s">
        <v>171</v>
      </c>
      <c r="I8" s="1" t="s">
        <v>205</v>
      </c>
      <c r="J8" s="1" t="s">
        <v>173</v>
      </c>
      <c r="K8" s="1" t="s">
        <v>205</v>
      </c>
      <c r="L8" s="1" t="s">
        <v>205</v>
      </c>
      <c r="M8" s="1" t="s">
        <v>174</v>
      </c>
      <c r="N8" s="1" t="s">
        <v>174</v>
      </c>
      <c r="O8" s="1" t="s">
        <v>175</v>
      </c>
      <c r="P8" s="1" t="s">
        <v>176</v>
      </c>
      <c r="Q8" s="1" t="s">
        <v>177</v>
      </c>
      <c r="R8" s="1" t="s">
        <v>206</v>
      </c>
      <c r="S8" s="1" t="s">
        <v>179</v>
      </c>
      <c r="T8" s="1" t="s">
        <v>180</v>
      </c>
      <c r="U8" s="1" t="s">
        <v>181</v>
      </c>
      <c r="V8" s="1" t="s">
        <v>182</v>
      </c>
    </row>
    <row r="9" s="1" customFormat="1" spans="1:22">
      <c r="A9" s="3">
        <v>999224047687832</v>
      </c>
      <c r="B9" s="1" t="s">
        <v>201</v>
      </c>
      <c r="C9" s="1" t="s">
        <v>207</v>
      </c>
      <c r="D9" s="1" t="s">
        <v>208</v>
      </c>
      <c r="E9" s="1" t="s">
        <v>209</v>
      </c>
      <c r="F9" s="1" t="s">
        <v>195</v>
      </c>
      <c r="G9" s="1" t="s">
        <v>196</v>
      </c>
      <c r="H9" s="1" t="s">
        <v>171</v>
      </c>
      <c r="I9" s="1" t="s">
        <v>210</v>
      </c>
      <c r="J9" s="1" t="s">
        <v>173</v>
      </c>
      <c r="K9" s="1" t="s">
        <v>210</v>
      </c>
      <c r="L9" s="1" t="s">
        <v>210</v>
      </c>
      <c r="M9" s="1" t="s">
        <v>174</v>
      </c>
      <c r="N9" s="1" t="s">
        <v>174</v>
      </c>
      <c r="O9" s="1" t="s">
        <v>175</v>
      </c>
      <c r="P9" s="1" t="s">
        <v>176</v>
      </c>
      <c r="Q9" s="1" t="s">
        <v>177</v>
      </c>
      <c r="R9" s="1" t="s">
        <v>211</v>
      </c>
      <c r="S9" s="1" t="s">
        <v>179</v>
      </c>
      <c r="T9" s="1" t="s">
        <v>180</v>
      </c>
      <c r="U9" s="1" t="s">
        <v>181</v>
      </c>
      <c r="V9" s="1" t="s">
        <v>182</v>
      </c>
    </row>
    <row r="10" s="1" customFormat="1" spans="1:22">
      <c r="A10" s="3">
        <v>999224046723636</v>
      </c>
      <c r="B10" s="1" t="s">
        <v>212</v>
      </c>
      <c r="C10" s="1" t="s">
        <v>213</v>
      </c>
      <c r="D10" s="1" t="s">
        <v>208</v>
      </c>
      <c r="E10" s="1" t="s">
        <v>214</v>
      </c>
      <c r="F10" s="1" t="s">
        <v>170</v>
      </c>
      <c r="G10" s="1" t="s">
        <v>195</v>
      </c>
      <c r="H10" s="1" t="s">
        <v>171</v>
      </c>
      <c r="I10" s="1" t="s">
        <v>215</v>
      </c>
      <c r="J10" s="1" t="s">
        <v>173</v>
      </c>
      <c r="K10" s="1" t="s">
        <v>215</v>
      </c>
      <c r="L10" s="1" t="s">
        <v>215</v>
      </c>
      <c r="M10" s="1" t="s">
        <v>174</v>
      </c>
      <c r="N10" s="1" t="s">
        <v>174</v>
      </c>
      <c r="O10" s="1" t="s">
        <v>175</v>
      </c>
      <c r="P10" s="1" t="s">
        <v>176</v>
      </c>
      <c r="Q10" s="1" t="s">
        <v>177</v>
      </c>
      <c r="R10" s="1" t="s">
        <v>216</v>
      </c>
      <c r="S10" s="1" t="s">
        <v>179</v>
      </c>
      <c r="T10" s="1" t="s">
        <v>180</v>
      </c>
      <c r="U10" s="1" t="s">
        <v>181</v>
      </c>
      <c r="V10" s="1" t="s">
        <v>182</v>
      </c>
    </row>
    <row r="11" s="1" customFormat="1" spans="1:22">
      <c r="A11" s="3">
        <v>999224041955040</v>
      </c>
      <c r="B11" s="1" t="s">
        <v>212</v>
      </c>
      <c r="C11" s="1" t="s">
        <v>217</v>
      </c>
      <c r="D11" s="1" t="s">
        <v>208</v>
      </c>
      <c r="E11" s="1" t="s">
        <v>218</v>
      </c>
      <c r="F11" s="1" t="s">
        <v>170</v>
      </c>
      <c r="G11" s="1" t="s">
        <v>196</v>
      </c>
      <c r="H11" s="1" t="s">
        <v>171</v>
      </c>
      <c r="I11" s="1" t="s">
        <v>219</v>
      </c>
      <c r="J11" s="1" t="s">
        <v>173</v>
      </c>
      <c r="K11" s="1" t="s">
        <v>219</v>
      </c>
      <c r="L11" s="1" t="s">
        <v>219</v>
      </c>
      <c r="M11" s="1" t="s">
        <v>174</v>
      </c>
      <c r="N11" s="1" t="s">
        <v>174</v>
      </c>
      <c r="O11" s="1" t="s">
        <v>175</v>
      </c>
      <c r="P11" s="1" t="s">
        <v>176</v>
      </c>
      <c r="Q11" s="1" t="s">
        <v>177</v>
      </c>
      <c r="R11" s="1" t="s">
        <v>220</v>
      </c>
      <c r="S11" s="1" t="s">
        <v>179</v>
      </c>
      <c r="T11" s="1" t="s">
        <v>180</v>
      </c>
      <c r="U11" s="1" t="s">
        <v>181</v>
      </c>
      <c r="V11" s="1" t="s">
        <v>182</v>
      </c>
    </row>
    <row r="12" s="1" customFormat="1" spans="1:22">
      <c r="A12" s="3">
        <v>999224035957074</v>
      </c>
      <c r="B12" s="1" t="s">
        <v>212</v>
      </c>
      <c r="C12" s="1" t="s">
        <v>221</v>
      </c>
      <c r="D12" s="1" t="s">
        <v>222</v>
      </c>
      <c r="E12" s="1" t="s">
        <v>121</v>
      </c>
      <c r="F12" s="1" t="s">
        <v>170</v>
      </c>
      <c r="G12" s="1" t="s">
        <v>196</v>
      </c>
      <c r="H12" s="1" t="s">
        <v>171</v>
      </c>
      <c r="I12" s="1" t="s">
        <v>223</v>
      </c>
      <c r="J12" s="1" t="s">
        <v>173</v>
      </c>
      <c r="K12" s="1" t="s">
        <v>223</v>
      </c>
      <c r="L12" s="1" t="s">
        <v>223</v>
      </c>
      <c r="M12" s="1" t="s">
        <v>174</v>
      </c>
      <c r="N12" s="1" t="s">
        <v>174</v>
      </c>
      <c r="O12" s="1" t="s">
        <v>175</v>
      </c>
      <c r="P12" s="1" t="s">
        <v>176</v>
      </c>
      <c r="Q12" s="1" t="s">
        <v>177</v>
      </c>
      <c r="R12" s="1" t="s">
        <v>224</v>
      </c>
      <c r="S12" s="1" t="s">
        <v>179</v>
      </c>
      <c r="T12" s="1" t="s">
        <v>180</v>
      </c>
      <c r="U12" s="1" t="s">
        <v>181</v>
      </c>
      <c r="V12" s="1" t="s">
        <v>182</v>
      </c>
    </row>
    <row r="13" s="1" customFormat="1" spans="1:22">
      <c r="A13" s="3">
        <v>999224032343170</v>
      </c>
      <c r="B13" s="1" t="s">
        <v>225</v>
      </c>
      <c r="C13" s="1" t="s">
        <v>226</v>
      </c>
      <c r="D13" s="1" t="s">
        <v>203</v>
      </c>
      <c r="E13" s="1" t="s">
        <v>227</v>
      </c>
      <c r="F13" s="1" t="s">
        <v>169</v>
      </c>
      <c r="G13" s="1" t="s">
        <v>170</v>
      </c>
      <c r="H13" s="1" t="s">
        <v>171</v>
      </c>
      <c r="I13" s="1" t="s">
        <v>228</v>
      </c>
      <c r="J13" s="1" t="s">
        <v>173</v>
      </c>
      <c r="K13" s="1" t="s">
        <v>228</v>
      </c>
      <c r="L13" s="1" t="s">
        <v>228</v>
      </c>
      <c r="M13" s="1" t="s">
        <v>174</v>
      </c>
      <c r="N13" s="1" t="s">
        <v>174</v>
      </c>
      <c r="O13" s="1" t="s">
        <v>175</v>
      </c>
      <c r="P13" s="1" t="s">
        <v>176</v>
      </c>
      <c r="Q13" s="1" t="s">
        <v>177</v>
      </c>
      <c r="R13" s="1" t="s">
        <v>229</v>
      </c>
      <c r="S13" s="1" t="s">
        <v>179</v>
      </c>
      <c r="T13" s="1" t="s">
        <v>180</v>
      </c>
      <c r="U13" s="1" t="s">
        <v>181</v>
      </c>
      <c r="V13" s="1" t="s">
        <v>182</v>
      </c>
    </row>
    <row r="14" s="1" customFormat="1" spans="1:22">
      <c r="A14" s="3">
        <v>999224021725869</v>
      </c>
      <c r="B14" s="1" t="s">
        <v>225</v>
      </c>
      <c r="C14" s="1" t="s">
        <v>230</v>
      </c>
      <c r="D14" s="1" t="s">
        <v>203</v>
      </c>
      <c r="E14" s="1" t="s">
        <v>231</v>
      </c>
      <c r="F14" s="1" t="s">
        <v>169</v>
      </c>
      <c r="G14" s="1" t="s">
        <v>170</v>
      </c>
      <c r="H14" s="1" t="s">
        <v>171</v>
      </c>
      <c r="I14" s="1" t="s">
        <v>232</v>
      </c>
      <c r="J14" s="1" t="s">
        <v>173</v>
      </c>
      <c r="K14" s="1" t="s">
        <v>232</v>
      </c>
      <c r="L14" s="1" t="s">
        <v>232</v>
      </c>
      <c r="M14" s="1" t="s">
        <v>174</v>
      </c>
      <c r="N14" s="1" t="s">
        <v>174</v>
      </c>
      <c r="O14" s="1" t="s">
        <v>175</v>
      </c>
      <c r="P14" s="1" t="s">
        <v>176</v>
      </c>
      <c r="Q14" s="1" t="s">
        <v>177</v>
      </c>
      <c r="R14" s="1" t="s">
        <v>233</v>
      </c>
      <c r="S14" s="1" t="s">
        <v>179</v>
      </c>
      <c r="T14" s="1" t="s">
        <v>180</v>
      </c>
      <c r="U14" s="1" t="s">
        <v>181</v>
      </c>
      <c r="V14" s="1" t="s">
        <v>182</v>
      </c>
    </row>
    <row r="15" s="1" customFormat="1" spans="1:22">
      <c r="A15" s="3">
        <v>999224018065434</v>
      </c>
      <c r="B15" s="1" t="s">
        <v>225</v>
      </c>
      <c r="C15" s="1" t="s">
        <v>234</v>
      </c>
      <c r="D15" s="1" t="s">
        <v>186</v>
      </c>
      <c r="E15" s="1" t="s">
        <v>54</v>
      </c>
      <c r="F15" s="1" t="s">
        <v>169</v>
      </c>
      <c r="G15" s="1" t="s">
        <v>170</v>
      </c>
      <c r="H15" s="1" t="s">
        <v>171</v>
      </c>
      <c r="I15" s="1" t="s">
        <v>235</v>
      </c>
      <c r="J15" s="1" t="s">
        <v>173</v>
      </c>
      <c r="K15" s="1" t="s">
        <v>235</v>
      </c>
      <c r="L15" s="1" t="s">
        <v>235</v>
      </c>
      <c r="M15" s="1" t="s">
        <v>174</v>
      </c>
      <c r="N15" s="1" t="s">
        <v>174</v>
      </c>
      <c r="O15" s="1" t="s">
        <v>175</v>
      </c>
      <c r="P15" s="1" t="s">
        <v>176</v>
      </c>
      <c r="Q15" s="1" t="s">
        <v>177</v>
      </c>
      <c r="R15" s="1" t="s">
        <v>236</v>
      </c>
      <c r="S15" s="1" t="s">
        <v>179</v>
      </c>
      <c r="T15" s="1" t="s">
        <v>180</v>
      </c>
      <c r="U15" s="1" t="s">
        <v>181</v>
      </c>
      <c r="V15" s="1" t="s">
        <v>182</v>
      </c>
    </row>
    <row r="16" s="1" customFormat="1" spans="1:22">
      <c r="A16" s="3">
        <v>999224018035152</v>
      </c>
      <c r="B16" s="1" t="s">
        <v>225</v>
      </c>
      <c r="C16" s="1" t="s">
        <v>237</v>
      </c>
      <c r="D16" s="1" t="s">
        <v>186</v>
      </c>
      <c r="E16" s="1" t="s">
        <v>50</v>
      </c>
      <c r="F16" s="1" t="s">
        <v>189</v>
      </c>
      <c r="G16" s="1" t="s">
        <v>170</v>
      </c>
      <c r="H16" s="1" t="s">
        <v>171</v>
      </c>
      <c r="I16" s="1" t="s">
        <v>238</v>
      </c>
      <c r="J16" s="1" t="s">
        <v>173</v>
      </c>
      <c r="K16" s="1" t="s">
        <v>238</v>
      </c>
      <c r="L16" s="1" t="s">
        <v>238</v>
      </c>
      <c r="M16" s="1" t="s">
        <v>174</v>
      </c>
      <c r="N16" s="1" t="s">
        <v>174</v>
      </c>
      <c r="O16" s="1" t="s">
        <v>175</v>
      </c>
      <c r="P16" s="1" t="s">
        <v>176</v>
      </c>
      <c r="Q16" s="1" t="s">
        <v>177</v>
      </c>
      <c r="R16" s="1" t="s">
        <v>239</v>
      </c>
      <c r="S16" s="1" t="s">
        <v>179</v>
      </c>
      <c r="T16" s="1" t="s">
        <v>180</v>
      </c>
      <c r="U16" s="1" t="s">
        <v>181</v>
      </c>
      <c r="V16" s="1" t="s">
        <v>182</v>
      </c>
    </row>
    <row r="17" s="1" customFormat="1" spans="1:22">
      <c r="A17" s="3">
        <v>999224017680206</v>
      </c>
      <c r="B17" s="1" t="s">
        <v>225</v>
      </c>
      <c r="C17" s="1" t="s">
        <v>240</v>
      </c>
      <c r="D17" s="1" t="s">
        <v>203</v>
      </c>
      <c r="E17" s="1" t="s">
        <v>241</v>
      </c>
      <c r="F17" s="1" t="s">
        <v>195</v>
      </c>
      <c r="G17" s="1" t="s">
        <v>196</v>
      </c>
      <c r="H17" s="1" t="s">
        <v>171</v>
      </c>
      <c r="I17" s="1" t="s">
        <v>242</v>
      </c>
      <c r="J17" s="1" t="s">
        <v>173</v>
      </c>
      <c r="K17" s="1" t="s">
        <v>242</v>
      </c>
      <c r="L17" s="1" t="s">
        <v>242</v>
      </c>
      <c r="M17" s="1" t="s">
        <v>174</v>
      </c>
      <c r="N17" s="1" t="s">
        <v>174</v>
      </c>
      <c r="O17" s="1" t="s">
        <v>175</v>
      </c>
      <c r="P17" s="1" t="s">
        <v>176</v>
      </c>
      <c r="Q17" s="1" t="s">
        <v>177</v>
      </c>
      <c r="R17" s="1" t="s">
        <v>243</v>
      </c>
      <c r="S17" s="1" t="s">
        <v>179</v>
      </c>
      <c r="T17" s="1" t="s">
        <v>180</v>
      </c>
      <c r="U17" s="1" t="s">
        <v>181</v>
      </c>
      <c r="V17" s="1" t="s">
        <v>182</v>
      </c>
    </row>
    <row r="18" s="1" customFormat="1" spans="1:22">
      <c r="A18" s="3">
        <v>999224007680266</v>
      </c>
      <c r="B18" s="1" t="s">
        <v>244</v>
      </c>
      <c r="C18" s="1" t="s">
        <v>245</v>
      </c>
      <c r="D18" s="1" t="s">
        <v>222</v>
      </c>
      <c r="E18" s="1" t="s">
        <v>109</v>
      </c>
      <c r="F18" s="1" t="s">
        <v>195</v>
      </c>
      <c r="G18" s="1" t="s">
        <v>196</v>
      </c>
      <c r="H18" s="1" t="s">
        <v>171</v>
      </c>
      <c r="I18" s="1" t="s">
        <v>246</v>
      </c>
      <c r="J18" s="1" t="s">
        <v>173</v>
      </c>
      <c r="K18" s="1" t="s">
        <v>246</v>
      </c>
      <c r="L18" s="1" t="s">
        <v>246</v>
      </c>
      <c r="M18" s="1" t="s">
        <v>174</v>
      </c>
      <c r="N18" s="1" t="s">
        <v>174</v>
      </c>
      <c r="O18" s="1" t="s">
        <v>175</v>
      </c>
      <c r="P18" s="1" t="s">
        <v>176</v>
      </c>
      <c r="Q18" s="1" t="s">
        <v>177</v>
      </c>
      <c r="R18" s="1" t="s">
        <v>247</v>
      </c>
      <c r="S18" s="1" t="s">
        <v>179</v>
      </c>
      <c r="T18" s="1" t="s">
        <v>180</v>
      </c>
      <c r="U18" s="1" t="s">
        <v>181</v>
      </c>
      <c r="V18" s="1" t="s">
        <v>182</v>
      </c>
    </row>
    <row r="19" s="1" customFormat="1" spans="1:22">
      <c r="A19" s="3">
        <v>999223984834823</v>
      </c>
      <c r="B19" s="1" t="s">
        <v>248</v>
      </c>
      <c r="C19" s="1" t="s">
        <v>249</v>
      </c>
      <c r="D19" s="1" t="s">
        <v>250</v>
      </c>
      <c r="E19" s="1" t="s">
        <v>102</v>
      </c>
      <c r="F19" s="1" t="s">
        <v>170</v>
      </c>
      <c r="G19" s="1" t="s">
        <v>196</v>
      </c>
      <c r="H19" s="1" t="s">
        <v>171</v>
      </c>
      <c r="I19" s="1" t="s">
        <v>251</v>
      </c>
      <c r="J19" s="1" t="s">
        <v>173</v>
      </c>
      <c r="K19" s="1" t="s">
        <v>251</v>
      </c>
      <c r="L19" s="1" t="s">
        <v>251</v>
      </c>
      <c r="M19" s="1" t="s">
        <v>174</v>
      </c>
      <c r="N19" s="1" t="s">
        <v>174</v>
      </c>
      <c r="O19" s="1" t="s">
        <v>175</v>
      </c>
      <c r="P19" s="1" t="s">
        <v>176</v>
      </c>
      <c r="Q19" s="1" t="s">
        <v>177</v>
      </c>
      <c r="R19" s="1" t="s">
        <v>252</v>
      </c>
      <c r="S19" s="1" t="s">
        <v>179</v>
      </c>
      <c r="T19" s="1" t="s">
        <v>180</v>
      </c>
      <c r="U19" s="1" t="s">
        <v>181</v>
      </c>
      <c r="V19" s="1" t="s">
        <v>182</v>
      </c>
    </row>
    <row r="20" s="1" customFormat="1" spans="1:22">
      <c r="A20" s="3">
        <v>999223981663300</v>
      </c>
      <c r="B20" s="1" t="s">
        <v>248</v>
      </c>
      <c r="C20" s="1" t="s">
        <v>253</v>
      </c>
      <c r="D20" s="1" t="s">
        <v>203</v>
      </c>
      <c r="E20" s="1" t="s">
        <v>254</v>
      </c>
      <c r="F20" s="1" t="s">
        <v>201</v>
      </c>
      <c r="G20" s="1" t="s">
        <v>170</v>
      </c>
      <c r="H20" s="1" t="s">
        <v>171</v>
      </c>
      <c r="I20" s="1" t="s">
        <v>255</v>
      </c>
      <c r="J20" s="1" t="s">
        <v>173</v>
      </c>
      <c r="K20" s="1" t="s">
        <v>255</v>
      </c>
      <c r="L20" s="1" t="s">
        <v>255</v>
      </c>
      <c r="M20" s="1" t="s">
        <v>174</v>
      </c>
      <c r="N20" s="1" t="s">
        <v>174</v>
      </c>
      <c r="O20" s="1" t="s">
        <v>175</v>
      </c>
      <c r="P20" s="1" t="s">
        <v>176</v>
      </c>
      <c r="Q20" s="1" t="s">
        <v>177</v>
      </c>
      <c r="R20" s="1" t="s">
        <v>256</v>
      </c>
      <c r="S20" s="1" t="s">
        <v>179</v>
      </c>
      <c r="T20" s="1" t="s">
        <v>180</v>
      </c>
      <c r="U20" s="1" t="s">
        <v>181</v>
      </c>
      <c r="V20" s="1" t="s">
        <v>182</v>
      </c>
    </row>
    <row r="21" s="1" customFormat="1" spans="1:22">
      <c r="A21" s="3">
        <v>999223967392728</v>
      </c>
      <c r="B21" s="1" t="s">
        <v>257</v>
      </c>
      <c r="C21" s="1" t="s">
        <v>258</v>
      </c>
      <c r="D21" s="1" t="s">
        <v>203</v>
      </c>
      <c r="E21" s="1" t="s">
        <v>259</v>
      </c>
      <c r="F21" s="1" t="s">
        <v>169</v>
      </c>
      <c r="G21" s="1" t="s">
        <v>170</v>
      </c>
      <c r="H21" s="1" t="s">
        <v>171</v>
      </c>
      <c r="I21" s="1" t="s">
        <v>260</v>
      </c>
      <c r="J21" s="1" t="s">
        <v>173</v>
      </c>
      <c r="K21" s="1" t="s">
        <v>260</v>
      </c>
      <c r="L21" s="1" t="s">
        <v>260</v>
      </c>
      <c r="M21" s="1" t="s">
        <v>174</v>
      </c>
      <c r="N21" s="1" t="s">
        <v>174</v>
      </c>
      <c r="O21" s="1" t="s">
        <v>175</v>
      </c>
      <c r="P21" s="1" t="s">
        <v>176</v>
      </c>
      <c r="Q21" s="1" t="s">
        <v>177</v>
      </c>
      <c r="R21" s="1" t="s">
        <v>261</v>
      </c>
      <c r="S21" s="1" t="s">
        <v>179</v>
      </c>
      <c r="T21" s="1" t="s">
        <v>180</v>
      </c>
      <c r="U21" s="1" t="s">
        <v>181</v>
      </c>
      <c r="V21" s="1" t="s">
        <v>182</v>
      </c>
    </row>
    <row r="22" s="1" customFormat="1" spans="1:22">
      <c r="A22" s="3">
        <v>999223836619827</v>
      </c>
      <c r="B22" s="1" t="s">
        <v>262</v>
      </c>
      <c r="C22" s="1" t="s">
        <v>263</v>
      </c>
      <c r="D22" s="1" t="s">
        <v>264</v>
      </c>
      <c r="E22" s="1" t="s">
        <v>31</v>
      </c>
      <c r="F22" s="1" t="s">
        <v>169</v>
      </c>
      <c r="G22" s="1" t="s">
        <v>170</v>
      </c>
      <c r="H22" s="1" t="s">
        <v>171</v>
      </c>
      <c r="I22" s="1" t="s">
        <v>265</v>
      </c>
      <c r="J22" s="1" t="s">
        <v>173</v>
      </c>
      <c r="K22" s="1" t="s">
        <v>265</v>
      </c>
      <c r="L22" s="1" t="s">
        <v>265</v>
      </c>
      <c r="M22" s="1" t="s">
        <v>174</v>
      </c>
      <c r="N22" s="1" t="s">
        <v>174</v>
      </c>
      <c r="O22" s="1" t="s">
        <v>175</v>
      </c>
      <c r="P22" s="1" t="s">
        <v>176</v>
      </c>
      <c r="Q22" s="1" t="s">
        <v>177</v>
      </c>
      <c r="R22" s="1" t="s">
        <v>266</v>
      </c>
      <c r="S22" s="1" t="s">
        <v>179</v>
      </c>
      <c r="T22" s="1" t="s">
        <v>180</v>
      </c>
      <c r="U22" s="1" t="s">
        <v>181</v>
      </c>
      <c r="V22" s="1" t="s">
        <v>182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2023-05-29T01:15:23Z</dcterms:created>
  <dcterms:modified xsi:type="dcterms:W3CDTF">2023-05-29T01:19:48Z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652141C8429F40EA8142F57A1ABC9A7D_12</vt:lpwstr>
  </property>
  <property fmtid="{D5CDD505-2E9C-101B-9397-08002B2CF9AE}" pid="3" name="KSOProductBuildVer">
    <vt:lpwstr>2052-11.1.0.14309</vt:lpwstr>
  </property>
</Properties>
</file>