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<sst xmlns="http://schemas.openxmlformats.org/spreadsheetml/2006/main" count="89" uniqueCount="78">
  <si>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</si>
  <si>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</si>
  <si>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</si>
  <si>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</si>
  <si>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</si>
  <si>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</si>
  <si>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</si>
  <si>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</si>
  <si>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</si>
  <si>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</si>
  <si>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</si>
  <si>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</si>
  <si>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</si>
  <si>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</si>
  <si>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</si>
  <si>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</si>
  <si>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</si>
  <si>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</si>
  <si>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</si>
  <si>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</si>
  <si>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</si>
  <si>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</si>
  <si>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</si>
  <si>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</si>
  <si>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</si>
  <si>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999224384167244	</t>
  </si>
  <si>
    <t>Ctrip</t>
  </si>
  <si>
    <t>正常</t>
  </si>
  <si>
    <t>[曼谷]曼谷素坤逸 11 巷美居酒店(Mercure Bangkok Sukhumvit 11)(14971279)</t>
  </si>
  <si>
    <t>豪华特大床房带浴缸(至少连住2晚及以上)&lt;早餐&gt;</t>
  </si>
  <si>
    <t>USD</t>
  </si>
  <si>
    <t>Kemppainen/Marko juhani</t>
  </si>
  <si>
    <t>CA6352230529USD-W</t>
  </si>
  <si>
    <t>未提现</t>
  </si>
  <si>
    <t>携程开票</t>
  </si>
  <si>
    <t xml:space="preserve">3414542	</t>
  </si>
  <si>
    <t xml:space="preserve">294770	</t>
  </si>
  <si>
    <t>,</t>
  </si>
  <si>
    <t>USD 384</t>
  </si>
  <si>
    <t>A230529094235911</t>
  </si>
  <si>
    <t>USD / THB 当前参考汇率: 34.822</t>
  </si>
  <si>
    <t>总计：384 USD/
13371.65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</si>
  <si>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</si>
  <si>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</si>
  <si>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</si>
  <si>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</si>
  <si>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</si>
  <si>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</si>
  <si>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</si>
  <si>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</si>
  <si>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</si>
  <si>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</si>
  <si>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</si>
  <si>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</si>
  <si>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</si>
  <si>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</si>
  <si>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</si>
  <si>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</si>
  <si>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</si>
  <si>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</si>
  <si>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</si>
  <si>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2023-05-24</t>
  </si>
  <si>
    <t>3414542</t>
  </si>
  <si>
    <t>曼谷素坤逸11号美居酒店</t>
  </si>
  <si>
    <t>Kemppainen Marko juhani</t>
  </si>
  <si>
    <t>2023-05-28</t>
  </si>
  <si>
    <t>退房日周结</t>
  </si>
  <si>
    <t>2713.96</t>
  </si>
  <si>
    <t>384.00</t>
  </si>
  <si>
    <t>0</t>
  </si>
  <si>
    <t>0.00</t>
  </si>
  <si>
    <t>携程国际直连(CIT)</t>
  </si>
  <si>
    <t>01.011176</t>
  </si>
  <si>
    <t>2023-05-24 14:04:39</t>
  </si>
  <si>
    <t>否</t>
  </si>
  <si>
    <t>CIT(Thailand) CO,. Ltd</t>
  </si>
  <si>
    <t>直采</t>
  </si>
  <si>
    <t>泰国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</si>
</sst>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13</xdr:col>
      <xdr:colOff>533400</xdr:colOff>
      <xdr:row>36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11680"/>
          <a:ext cx="9753600" cy="468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45070</v>
      </c>
      <c r="G2" s="6">
        <v>45074</v>
      </c>
      <c r="H2" s="4">
        <v>1</v>
      </c>
      <c r="I2" s="4">
        <v>4</v>
      </c>
      <c r="J2" s="4">
        <v>4</v>
      </c>
      <c r="K2" s="4" t="s">
        <v>30</v>
      </c>
      <c r="L2" s="4">
        <v>384</v>
      </c>
      <c r="M2" s="4">
        <v>384</v>
      </c>
      <c r="N2" s="4" t="s">
        <v>31</v>
      </c>
      <c r="O2" s="4" t="s">
        <v>32</v>
      </c>
      <c r="P2" s="4" t="s">
        <v>33</v>
      </c>
      <c r="Q2" s="4">
        <v>0</v>
      </c>
      <c r="R2" s="8">
        <v>45070</v>
      </c>
      <c r="S2" s="6">
        <v>45075</v>
      </c>
      <c r="T2" s="4" t="s">
        <v>34</v>
      </c>
      <c r="U2" s="4">
        <v>384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C10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999224384167244</v>
      </c>
      <c r="B2" s="6">
        <v>45070</v>
      </c>
      <c r="C2" s="6">
        <v>45074</v>
      </c>
      <c r="D2" s="4">
        <v>384</v>
      </c>
      <c r="E2" s="4" t="str">
        <f>VLOOKUP(A2,HOP!A:L,12,0)</f>
        <v>384.00</v>
      </c>
      <c r="F2" s="4" t="str">
        <f>VLOOKUP(A2,HOP!A:C,3,0)</f>
        <v>3414542</v>
      </c>
      <c r="G2" s="4">
        <f>D2-E2</f>
        <v>0</v>
      </c>
      <c r="H2" s="4" t="str">
        <f>$H$1&amp;F2</f>
        <v>,3414542</v>
      </c>
      <c r="I2" s="4" t="str">
        <f>VLOOKUP(A2,HOP!A:U,21,0)</f>
        <v>直采</v>
      </c>
    </row>
    <row r="4" spans="4:4">
      <c r="D4" s="4">
        <f>SUM(D2:D3)</f>
        <v>384</v>
      </c>
    </row>
    <row r="5" spans="4:4">
      <c r="D5" s="7" t="s">
        <v>38</v>
      </c>
    </row>
    <row r="8" spans="1:3">
      <c r="A8" s="4" t="s">
        <v>39</v>
      </c>
      <c r="B8" s="4">
        <v>384</v>
      </c>
      <c r="C8" s="4">
        <v>13371.65</v>
      </c>
    </row>
    <row r="9" spans="1:1">
      <c r="A9" s="4" t="s">
        <v>40</v>
      </c>
    </row>
    <row r="10" spans="1:1">
      <c r="A10" s="4" t="s">
        <v>41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E10" sqref="E10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999224384167244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61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2023-05-29T01:33:25Z</dcterms:created>
  <dcterms:modified xsi:type="dcterms:W3CDTF">2023-05-29T01:43:58Z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7006D67436D041E69C7FF44B7603D4DF_12</vt:lpwstr>
  </property>
</Properties>
</file>