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对账!$A$1:$I$63</definedName>
  </definedNames>
  <calcPr calcId="144525"/>
</workbook>
</file>

<file path=xl/sharedStrings.xml><?xml version="1.0" encoding="utf-8"?>
<sst xmlns="http://schemas.openxmlformats.org/spreadsheetml/2006/main" count="3320" uniqueCount="778">
  <si>
    <t>去哪儿网酒店预付对账单</t>
  </si>
  <si>
    <t>供应商名称：</t>
  </si>
  <si>
    <t>港丰国际</t>
  </si>
  <si>
    <t>结算周期：</t>
  </si>
  <si>
    <t>2023-05-22至2023-05-28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</si>
  <si>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</si>
  <si>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</si>
  <si>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</si>
  <si>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</si>
  <si>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</si>
  <si>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</si>
  <si>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</si>
  <si>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</si>
  <si>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</si>
  <si>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</si>
  <si>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</si>
  <si>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</si>
  <si>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</si>
  <si>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</si>
  <si>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</si>
  <si>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¥131,006.67</t>
  </si>
  <si>
    <t>¥46,107.00</t>
  </si>
  <si>
    <t>¥6,229.67</t>
  </si>
  <si>
    <t>¥78,670.00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</si>
  <si>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</si>
  <si>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</si>
  <si>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</si>
  <si>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</si>
  <si>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</si>
  <si>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</si>
  <si>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</si>
  <si>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</si>
  <si>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</si>
  <si>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</si>
  <si>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</si>
  <si>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</si>
  <si>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</si>
  <si>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</si>
  <si>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</si>
  <si>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</si>
  <si>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</si>
  <si>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</si>
  <si>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</si>
  <si>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</si>
  <si>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</si>
  <si>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</si>
  <si>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</si>
  <si>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</si>
  <si>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</si>
  <si>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</si>
  <si>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</si>
  <si>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</si>
  <si>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</si>
  <si>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</si>
  <si>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</si>
  <si>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</si>
  <si>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</si>
  <si>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</si>
  <si>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</si>
  <si>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</si>
  <si>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</si>
  <si>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</si>
  <si>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</si>
  <si>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</si>
  <si>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</si>
  <si>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</si>
  <si>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</si>
  <si>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</si>
  <si>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</si>
  <si>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</si>
  <si>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703348472003</t>
  </si>
  <si>
    <t>3306666</t>
  </si>
  <si>
    <t>酒店预付</t>
  </si>
  <si>
    <t>否</t>
  </si>
  <si>
    <t>普通</t>
  </si>
  <si>
    <t>221922995</t>
  </si>
  <si>
    <t>香港九龙海湾酒店</t>
  </si>
  <si>
    <t>1619975</t>
  </si>
  <si>
    <t>CHENG/WUJIANG</t>
  </si>
  <si>
    <t>2023-04-30</t>
  </si>
  <si>
    <t>2023-05-18</t>
  </si>
  <si>
    <t>2023-05-22</t>
  </si>
  <si>
    <t>¥4,060.00</t>
  </si>
  <si>
    <t>¥229.00</t>
  </si>
  <si>
    <t>¥3,831.00</t>
  </si>
  <si>
    <t>2 Bedroom Suite City View</t>
  </si>
  <si>
    <t>WEBSITE</t>
  </si>
  <si>
    <t>703349233403</t>
  </si>
  <si>
    <t>3311887</t>
  </si>
  <si>
    <t>221942111</t>
  </si>
  <si>
    <t>迪士尼探索家度假酒店</t>
  </si>
  <si>
    <t>CUI/MEILING</t>
  </si>
  <si>
    <t>2023-05-01</t>
  </si>
  <si>
    <t>2023-05-21</t>
  </si>
  <si>
    <t>¥2,131.00</t>
  </si>
  <si>
    <t>¥120.00</t>
  </si>
  <si>
    <t>¥2,011.00</t>
  </si>
  <si>
    <t>Standard Room</t>
  </si>
  <si>
    <t>703354750389</t>
  </si>
  <si>
    <t>3332477</t>
  </si>
  <si>
    <t>221912354</t>
  </si>
  <si>
    <t>香港九龙东皇冠假日酒店</t>
  </si>
  <si>
    <t>WU/YONGJIE</t>
  </si>
  <si>
    <t>2023-05-06</t>
  </si>
  <si>
    <t>¥1,077.00</t>
  </si>
  <si>
    <t>¥61.00</t>
  </si>
  <si>
    <t>¥1,016.00</t>
  </si>
  <si>
    <t>Twin bed Standard Garden View Room</t>
  </si>
  <si>
    <t>703363262656</t>
  </si>
  <si>
    <t>3374504</t>
  </si>
  <si>
    <t>HUANG/JIAXIN</t>
  </si>
  <si>
    <t>2023-05-15</t>
  </si>
  <si>
    <t>¥1,332.00</t>
  </si>
  <si>
    <t>¥75.00</t>
  </si>
  <si>
    <t>¥1,257.00</t>
  </si>
  <si>
    <t>703362661833</t>
  </si>
  <si>
    <t>3371867</t>
  </si>
  <si>
    <t>LIN/JINYUAN|LIN/HUIYING</t>
  </si>
  <si>
    <t>2023-05-14</t>
  </si>
  <si>
    <t>¥1,236.00</t>
  </si>
  <si>
    <t>¥70.00</t>
  </si>
  <si>
    <t>¥1,166.00</t>
  </si>
  <si>
    <t>Twin Standard Garden View High Floor Room</t>
  </si>
  <si>
    <t>703361132483</t>
  </si>
  <si>
    <t>3365220</t>
  </si>
  <si>
    <t>TAN/XIAOXIA</t>
  </si>
  <si>
    <t>2023-05-13</t>
  </si>
  <si>
    <t>¥1,408.00</t>
  </si>
  <si>
    <t>¥80.00</t>
  </si>
  <si>
    <t>¥1,328.00</t>
  </si>
  <si>
    <t>703357644080</t>
  </si>
  <si>
    <t>3347124</t>
  </si>
  <si>
    <t>158584787</t>
  </si>
  <si>
    <t>曼谷湄南河畔华美达广场酒店(政府卫生认证)</t>
  </si>
  <si>
    <t>DONG/PINYAO</t>
  </si>
  <si>
    <t>2023-05-09</t>
  </si>
  <si>
    <t>2023-05-19</t>
  </si>
  <si>
    <t>¥1,563.00</t>
  </si>
  <si>
    <t>¥114.00</t>
  </si>
  <si>
    <t>¥1,449.00</t>
  </si>
  <si>
    <t>Deluxe Twin Room with River View</t>
  </si>
  <si>
    <t>703358667411</t>
  </si>
  <si>
    <t>3351759</t>
  </si>
  <si>
    <t>YAN/YUANYANG</t>
  </si>
  <si>
    <t>2023-05-10</t>
  </si>
  <si>
    <t>¥3,129.00</t>
  </si>
  <si>
    <t>¥179.00</t>
  </si>
  <si>
    <t>¥2,950.00</t>
  </si>
  <si>
    <t>703370675044</t>
  </si>
  <si>
    <t>3405913</t>
  </si>
  <si>
    <t>221944901</t>
  </si>
  <si>
    <t>华美达济州市酒店</t>
  </si>
  <si>
    <t>LU/YINYING|GU/XUEJIAO|ZHU/JINGJING</t>
  </si>
  <si>
    <t>2023-05-27</t>
  </si>
  <si>
    <t>2023-05-30</t>
  </si>
  <si>
    <t>¥2,964.00</t>
  </si>
  <si>
    <t>2023-05-22 17:14:33</t>
  </si>
  <si>
    <t>Standard twin room</t>
  </si>
  <si>
    <t>703292214888</t>
  </si>
  <si>
    <t>3093713</t>
  </si>
  <si>
    <t>809330728</t>
  </si>
  <si>
    <t>澳门励宫酒店</t>
  </si>
  <si>
    <t>WEI/MENGYUAN</t>
  </si>
  <si>
    <t>2023-03-05</t>
  </si>
  <si>
    <t>2023-05-23</t>
  </si>
  <si>
    <t>¥2,156.00</t>
  </si>
  <si>
    <t>¥204.00</t>
  </si>
  <si>
    <t>¥1,952.00</t>
  </si>
  <si>
    <t>Superior Sea View Room</t>
  </si>
  <si>
    <t>703364205352</t>
  </si>
  <si>
    <t>3382757</t>
  </si>
  <si>
    <t>HUANG/YONGJIA|LIN/SHAOLANG</t>
  </si>
  <si>
    <t>2023-05-16</t>
  </si>
  <si>
    <t>¥2,852.00</t>
  </si>
  <si>
    <t>¥163.00</t>
  </si>
  <si>
    <t>¥2,689.00</t>
  </si>
  <si>
    <t>Standard Twin Room with City View</t>
  </si>
  <si>
    <t>703369332957</t>
  </si>
  <si>
    <t>3403237</t>
  </si>
  <si>
    <t>821165767</t>
  </si>
  <si>
    <t>芭堤雅塞伦诺泰尔酒店</t>
  </si>
  <si>
    <t>AN/ENDAI|AN/YILIN</t>
  </si>
  <si>
    <t>¥630.00</t>
  </si>
  <si>
    <t>¥36.00</t>
  </si>
  <si>
    <t>¥594.00</t>
  </si>
  <si>
    <t>Sea View Room</t>
  </si>
  <si>
    <t>703370737377</t>
  </si>
  <si>
    <t>3404996</t>
  </si>
  <si>
    <t>860784107</t>
  </si>
  <si>
    <t>芭堤雅中心智选假日酒店 - IHG 旗下酒店</t>
  </si>
  <si>
    <t>MENG/ZHAORAN</t>
  </si>
  <si>
    <t>¥272.00</t>
  </si>
  <si>
    <t>¥29.00</t>
  </si>
  <si>
    <t>¥243.00</t>
  </si>
  <si>
    <t>Accessible Queen Bed room Non Smoking</t>
  </si>
  <si>
    <t>703370351287</t>
  </si>
  <si>
    <t>3405636</t>
  </si>
  <si>
    <t>158583011</t>
  </si>
  <si>
    <t>雅加达东荟城智选假日酒店</t>
  </si>
  <si>
    <t>FENG/TONG</t>
  </si>
  <si>
    <t>¥498.78</t>
  </si>
  <si>
    <t>¥53.78</t>
  </si>
  <si>
    <t>¥445.00</t>
  </si>
  <si>
    <t>Standard Queen Room High Floor</t>
  </si>
  <si>
    <t>703365539347</t>
  </si>
  <si>
    <t>3386668</t>
  </si>
  <si>
    <t>221932199</t>
  </si>
  <si>
    <t>香港瑞生嘉威酒店</t>
  </si>
  <si>
    <t>ZHANG/YAN</t>
  </si>
  <si>
    <t>2023-05-17</t>
  </si>
  <si>
    <t>¥1,096.00</t>
  </si>
  <si>
    <t>¥77.00</t>
  </si>
  <si>
    <t>¥1,019.00</t>
  </si>
  <si>
    <t>Superior Twin Room</t>
  </si>
  <si>
    <t>703364465956</t>
  </si>
  <si>
    <t>3383012</t>
  </si>
  <si>
    <t>YANG/LIU</t>
  </si>
  <si>
    <t>¥1,760.00</t>
  </si>
  <si>
    <t>¥99.00</t>
  </si>
  <si>
    <t>¥1,661.00</t>
  </si>
  <si>
    <t>703369470970</t>
  </si>
  <si>
    <t>3403525</t>
  </si>
  <si>
    <t>FAN/XINYUAN</t>
  </si>
  <si>
    <t>¥1,972.00</t>
  </si>
  <si>
    <t>¥111.00</t>
  </si>
  <si>
    <t>¥1,861.00</t>
  </si>
  <si>
    <t>703370893420</t>
  </si>
  <si>
    <t>3408101</t>
  </si>
  <si>
    <t>870807738</t>
  </si>
  <si>
    <t>曼谷拉玛九萨默赛特酒店</t>
  </si>
  <si>
    <t>ZHANG/WEIQUN</t>
  </si>
  <si>
    <t>2023-05-26</t>
  </si>
  <si>
    <t>2023-05-28</t>
  </si>
  <si>
    <t>¥1,412.00</t>
  </si>
  <si>
    <t>2023-05-23 10:43:46</t>
  </si>
  <si>
    <t>Deluxe Room</t>
  </si>
  <si>
    <t>703368236228</t>
  </si>
  <si>
    <t>3399899</t>
  </si>
  <si>
    <t>158584928</t>
  </si>
  <si>
    <t>华尔街智选假日酒店</t>
  </si>
  <si>
    <t>ZHANG/HAIYANG</t>
  </si>
  <si>
    <t>2023-05-20</t>
  </si>
  <si>
    <t>¥4,512.00</t>
  </si>
  <si>
    <t>¥448.00</t>
  </si>
  <si>
    <t>¥4,064.00</t>
  </si>
  <si>
    <t>703361201004</t>
  </si>
  <si>
    <t>3363590</t>
  </si>
  <si>
    <t>158569055</t>
  </si>
  <si>
    <t>秋叶原华盛顿酒店</t>
  </si>
  <si>
    <t>XU/GEN|LI/DAN</t>
  </si>
  <si>
    <t>2023-05-24</t>
  </si>
  <si>
    <t>¥1,824.00</t>
  </si>
  <si>
    <t>¥174.00</t>
  </si>
  <si>
    <t>¥1,650.00</t>
  </si>
  <si>
    <t>Economy Double Room</t>
  </si>
  <si>
    <t>703363699495</t>
  </si>
  <si>
    <t>3375054</t>
  </si>
  <si>
    <t>GUO/BINKAI|CHEN/SHUYU</t>
  </si>
  <si>
    <t>¥1,070.00</t>
  </si>
  <si>
    <t>¥990.00</t>
  </si>
  <si>
    <t>deluxe king bed river view room</t>
  </si>
  <si>
    <t>703363434101</t>
  </si>
  <si>
    <t>3375254</t>
  </si>
  <si>
    <t>SONG/ZHIHUA|ZHANG/ENBO</t>
  </si>
  <si>
    <t>703366741562</t>
  </si>
  <si>
    <t>3389229</t>
  </si>
  <si>
    <t>曼谷湄南河畔华美达广场酒店</t>
  </si>
  <si>
    <t>SONG/YUYAO|HUANG/JING</t>
  </si>
  <si>
    <t>¥1,605.00</t>
  </si>
  <si>
    <t>¥1,485.00</t>
  </si>
  <si>
    <t>703370417964</t>
  </si>
  <si>
    <t>3405410</t>
  </si>
  <si>
    <t>YU/XIAOCHUN</t>
  </si>
  <si>
    <t>703371680341</t>
  </si>
  <si>
    <t>3412941</t>
  </si>
  <si>
    <t>179440223</t>
  </si>
  <si>
    <t>阿斯塔尔酒店</t>
  </si>
  <si>
    <t>ZENG/YIXIANG|HU/SHAN</t>
  </si>
  <si>
    <t>2023-05-25</t>
  </si>
  <si>
    <t>¥2,151.00</t>
  </si>
  <si>
    <t>2023-05-24 09:56:58</t>
  </si>
  <si>
    <t>Deluxe Twin Room</t>
  </si>
  <si>
    <t>703358393478</t>
  </si>
  <si>
    <t>3350759</t>
  </si>
  <si>
    <t>JIN/YIMENG</t>
  </si>
  <si>
    <t>¥3,792.00</t>
  </si>
  <si>
    <t>¥217.00</t>
  </si>
  <si>
    <t>¥3,575.00</t>
  </si>
  <si>
    <t>1 King bed Standard Garden view High Floor Room</t>
  </si>
  <si>
    <t>703372695190</t>
  </si>
  <si>
    <t>3414088</t>
  </si>
  <si>
    <t>221927879</t>
  </si>
  <si>
    <t>9布里克酒店</t>
  </si>
  <si>
    <t>WU/XIAOMING|WU/SHUYIN</t>
  </si>
  <si>
    <t>2023-06-12</t>
  </si>
  <si>
    <t>2023-06-15</t>
  </si>
  <si>
    <t>¥2,943.00</t>
  </si>
  <si>
    <t>2023-05-24 14:03:50</t>
  </si>
  <si>
    <t>703372761841</t>
  </si>
  <si>
    <t>3415182</t>
  </si>
  <si>
    <t>158561375</t>
  </si>
  <si>
    <t>福康宁 YWCA 酒店</t>
  </si>
  <si>
    <t>LIN/ZHISHUN</t>
  </si>
  <si>
    <t>¥3,060.00</t>
  </si>
  <si>
    <t>2023-05-24 17:10:44</t>
  </si>
  <si>
    <t>Executive Queen Room</t>
  </si>
  <si>
    <t>703364399331</t>
  </si>
  <si>
    <t>3382635</t>
  </si>
  <si>
    <t>LOU/FAN</t>
  </si>
  <si>
    <t>¥1,425.00</t>
  </si>
  <si>
    <t>¥153.00</t>
  </si>
  <si>
    <t>¥1,272.00</t>
  </si>
  <si>
    <t>Standard Double Room</t>
  </si>
  <si>
    <t>703365009774</t>
  </si>
  <si>
    <t>3384370</t>
  </si>
  <si>
    <t>221920526</t>
  </si>
  <si>
    <t>港青酒店</t>
  </si>
  <si>
    <t>CAI/ZHENHUA|XU/SEN</t>
  </si>
  <si>
    <t>¥1,784.00</t>
  </si>
  <si>
    <t>¥103.00</t>
  </si>
  <si>
    <t>¥1,681.00</t>
  </si>
  <si>
    <t>703372168698</t>
  </si>
  <si>
    <t>3414254</t>
  </si>
  <si>
    <t>158577905</t>
  </si>
  <si>
    <t>曼谷林布兰套房酒店</t>
  </si>
  <si>
    <t>CHEN/WEITONG</t>
  </si>
  <si>
    <t>¥320.00</t>
  </si>
  <si>
    <t>¥33.00</t>
  </si>
  <si>
    <t>¥287.00</t>
  </si>
  <si>
    <t>Supeior Room</t>
  </si>
  <si>
    <t>703372359028</t>
  </si>
  <si>
    <t>3414525</t>
  </si>
  <si>
    <t>236266805</t>
  </si>
  <si>
    <t>芭堤雅自然海滩酒店</t>
  </si>
  <si>
    <t>GAO/JIAN</t>
  </si>
  <si>
    <t>¥201.00</t>
  </si>
  <si>
    <t>¥12.00</t>
  </si>
  <si>
    <t>¥189.00</t>
  </si>
  <si>
    <t>classic double room</t>
  </si>
  <si>
    <t>703369412664</t>
  </si>
  <si>
    <t>3401071</t>
  </si>
  <si>
    <t>229416725</t>
  </si>
  <si>
    <t>峰景轩</t>
  </si>
  <si>
    <t>LIU/YI</t>
  </si>
  <si>
    <t>¥1,702.89</t>
  </si>
  <si>
    <t>¥160.89</t>
  </si>
  <si>
    <t>¥1,542.00</t>
  </si>
  <si>
    <t>Deluxe Room (One registered guest must be female)</t>
  </si>
  <si>
    <t>703371336077</t>
  </si>
  <si>
    <t>3409770</t>
  </si>
  <si>
    <t>LU/JINHUI|YUAN/YIJIN</t>
  </si>
  <si>
    <t>¥1,129.00</t>
  </si>
  <si>
    <t>¥64.00</t>
  </si>
  <si>
    <t>¥1,065.00</t>
  </si>
  <si>
    <t>703374599910</t>
  </si>
  <si>
    <t>3421477</t>
  </si>
  <si>
    <t>197616902</t>
  </si>
  <si>
    <t>明洞托马斯酒店</t>
  </si>
  <si>
    <t>WANG/YIYI</t>
  </si>
  <si>
    <t>2023-06-30</t>
  </si>
  <si>
    <t>2023-07-01</t>
  </si>
  <si>
    <t>¥724.00</t>
  </si>
  <si>
    <t>2023-05-26 00:21:25</t>
  </si>
  <si>
    <t>Superior twin room</t>
  </si>
  <si>
    <t>703362397633</t>
  </si>
  <si>
    <t>3370382</t>
  </si>
  <si>
    <t>HU/QIAOYI</t>
  </si>
  <si>
    <t>¥1,548.00</t>
  </si>
  <si>
    <t>¥72.00</t>
  </si>
  <si>
    <t>¥1,476.00</t>
  </si>
  <si>
    <t>Superior King bed room</t>
  </si>
  <si>
    <t>703365612683</t>
  </si>
  <si>
    <t>3387930</t>
  </si>
  <si>
    <t>158593367</t>
  </si>
  <si>
    <t>素坤逸57号萨利酒店</t>
  </si>
  <si>
    <t>ZHANG/JING|PAN/YU</t>
  </si>
  <si>
    <t>¥1,438.00</t>
  </si>
  <si>
    <t>¥149.00</t>
  </si>
  <si>
    <t>¥1,289.00</t>
  </si>
  <si>
    <t>Deluxe Suite Room</t>
  </si>
  <si>
    <t>703370800544</t>
  </si>
  <si>
    <t>3407829</t>
  </si>
  <si>
    <t>243250723</t>
  </si>
  <si>
    <t>普吉岛葡萄酒园诺富特度假酒店</t>
  </si>
  <si>
    <t>LIU/XIN|ZHOU/TAIHONG|FANG/CONGCONG</t>
  </si>
  <si>
    <t>¥3,504.00</t>
  </si>
  <si>
    <t>¥264.00</t>
  </si>
  <si>
    <t>¥3,240.00</t>
  </si>
  <si>
    <t>Superior King Size Bed Room</t>
  </si>
  <si>
    <t>703372313420</t>
  </si>
  <si>
    <t>3414077</t>
  </si>
  <si>
    <t>158551484</t>
  </si>
  <si>
    <t>素坤逸富丽华酒店</t>
  </si>
  <si>
    <t>FANG/JIAN</t>
  </si>
  <si>
    <t>¥636.00</t>
  </si>
  <si>
    <t>¥66.00</t>
  </si>
  <si>
    <t>¥570.00</t>
  </si>
  <si>
    <t>Premier Rom (Room Only)</t>
  </si>
  <si>
    <t>703372047632</t>
  </si>
  <si>
    <t>3414734</t>
  </si>
  <si>
    <t>158559230</t>
  </si>
  <si>
    <t>曼谷爱湾酒店</t>
  </si>
  <si>
    <t>WU/DONGXUE</t>
  </si>
  <si>
    <t>¥392.00</t>
  </si>
  <si>
    <t>¥22.00</t>
  </si>
  <si>
    <t>¥370.00</t>
  </si>
  <si>
    <t>703373046976</t>
  </si>
  <si>
    <t>3418575</t>
  </si>
  <si>
    <t>186284390</t>
  </si>
  <si>
    <t>普乐美雅饭店-CABIN-新宿</t>
  </si>
  <si>
    <t>ZHOU/XIARUI</t>
  </si>
  <si>
    <t>2023-06-22</t>
  </si>
  <si>
    <t>2023-06-24</t>
  </si>
  <si>
    <t>¥1,346.00</t>
  </si>
  <si>
    <t>2023-05-26 10:11:01</t>
  </si>
  <si>
    <t>Semi Double Room, Non Smoking</t>
  </si>
  <si>
    <t>703356114745</t>
  </si>
  <si>
    <t>3341032</t>
  </si>
  <si>
    <t>CHEN/XUERONG|WU/YINGYUN|HUANG/YINGCHUN</t>
  </si>
  <si>
    <t>2023-05-08</t>
  </si>
  <si>
    <t>¥868.00</t>
  </si>
  <si>
    <t>¥93.00</t>
  </si>
  <si>
    <t>¥775.00</t>
  </si>
  <si>
    <t>Family Twin Room</t>
  </si>
  <si>
    <t>703366718013</t>
  </si>
  <si>
    <t>3388584</t>
  </si>
  <si>
    <t>ZHANG/YUMAN|GAO/ZHUANBO</t>
  </si>
  <si>
    <t>¥3,564.00</t>
  </si>
  <si>
    <t>¥202.00</t>
  </si>
  <si>
    <t>¥3,362.00</t>
  </si>
  <si>
    <t>703363676255</t>
  </si>
  <si>
    <t>3378349</t>
  </si>
  <si>
    <t>194903117</t>
  </si>
  <si>
    <t>曼谷拉差贴威维拉酒店 (政府卫生认证)</t>
  </si>
  <si>
    <t>WU/MINTING|WU/SITING</t>
  </si>
  <si>
    <t>¥395.00</t>
  </si>
  <si>
    <t>¥37.00</t>
  </si>
  <si>
    <t>¥358.00</t>
  </si>
  <si>
    <t>Vela Smart twin Room</t>
  </si>
  <si>
    <t>703368806336</t>
  </si>
  <si>
    <t>3398637</t>
  </si>
  <si>
    <t>158570159</t>
  </si>
  <si>
    <t>LK总统酒店</t>
  </si>
  <si>
    <t>LIU/ZHIKANG</t>
  </si>
  <si>
    <t>¥1,032.00</t>
  </si>
  <si>
    <t>¥60.00</t>
  </si>
  <si>
    <t>¥972.00</t>
  </si>
  <si>
    <t>Deluxe Double Room</t>
  </si>
  <si>
    <t>703369162782</t>
  </si>
  <si>
    <t>3402562</t>
  </si>
  <si>
    <t>LIN/JING</t>
  </si>
  <si>
    <t>¥1,524.00</t>
  </si>
  <si>
    <t>¥112.00</t>
  </si>
  <si>
    <t>Executive Studio</t>
  </si>
  <si>
    <t>703373255424</t>
  </si>
  <si>
    <t>3418583</t>
  </si>
  <si>
    <t>158560457</t>
  </si>
  <si>
    <t>普吉岛城市海港度假酒店</t>
  </si>
  <si>
    <t>ZHOU/RUI</t>
  </si>
  <si>
    <t>¥470.00</t>
  </si>
  <si>
    <t>¥32.00</t>
  </si>
  <si>
    <t>¥438.00</t>
  </si>
  <si>
    <t>703365159269</t>
  </si>
  <si>
    <t>3386717</t>
  </si>
  <si>
    <t>805374445</t>
  </si>
  <si>
    <t>卡拉奇万豪酒店</t>
  </si>
  <si>
    <t>SHI/ZHENGJIE|DAI/XIN</t>
  </si>
  <si>
    <t>¥2,140.00</t>
  </si>
  <si>
    <t>¥228.00</t>
  </si>
  <si>
    <t>¥1,912.00</t>
  </si>
  <si>
    <t>703374884154</t>
  </si>
  <si>
    <t>3423948</t>
  </si>
  <si>
    <t>225084116</t>
  </si>
  <si>
    <t>济州咸德优拓由布莱斯酒店</t>
  </si>
  <si>
    <t>YEE/ANNABELLE|SEOW/DALE</t>
  </si>
  <si>
    <t>¥4,119.00</t>
  </si>
  <si>
    <t>2023-05-27 10:09:20</t>
  </si>
  <si>
    <t>sea view deluxe twin room</t>
  </si>
  <si>
    <t>703375380021</t>
  </si>
  <si>
    <t>3427104</t>
  </si>
  <si>
    <t>227547752</t>
  </si>
  <si>
    <t>遨堡圣淘沙酒店</t>
  </si>
  <si>
    <t>DING/WEIKANG</t>
  </si>
  <si>
    <t>¥5,568.00</t>
  </si>
  <si>
    <t>2023-05-27 13:40:31</t>
  </si>
  <si>
    <t>Deluxe Room Pool View</t>
  </si>
  <si>
    <t>703375049858</t>
  </si>
  <si>
    <t>3427107</t>
  </si>
  <si>
    <t>ZHOU/QIANWEN</t>
  </si>
  <si>
    <t>2023-05-27 13:41:18</t>
  </si>
  <si>
    <t>703292400721</t>
  </si>
  <si>
    <t>3097426</t>
  </si>
  <si>
    <t>158584802</t>
  </si>
  <si>
    <t>曼谷大仓新颐饭店</t>
  </si>
  <si>
    <t>YANG/YUNING|LIN/ZIYI</t>
  </si>
  <si>
    <t>¥4,491.00</t>
  </si>
  <si>
    <t>¥426.00</t>
  </si>
  <si>
    <t>¥4,065.00</t>
  </si>
  <si>
    <t>Deluxe Twin Room - Non-Smoking</t>
  </si>
  <si>
    <t>703365149941</t>
  </si>
  <si>
    <t>3383327</t>
  </si>
  <si>
    <t>158587730</t>
  </si>
  <si>
    <t>普吉岛卡塔坦尼海滩度假村</t>
  </si>
  <si>
    <t>LING/QIXIANG|MENG/TING</t>
  </si>
  <si>
    <t>¥3,808.00</t>
  </si>
  <si>
    <t>¥216.00</t>
  </si>
  <si>
    <t>¥3,592.00</t>
  </si>
  <si>
    <t>Deluxe Pool View (Bhuri wing)</t>
  </si>
  <si>
    <t>703369370990</t>
  </si>
  <si>
    <t>3402402</t>
  </si>
  <si>
    <t>YOU/DANNI|QIAN/YANCI</t>
  </si>
  <si>
    <t>703372988107</t>
  </si>
  <si>
    <t>3416980</t>
  </si>
  <si>
    <t>188933132</t>
  </si>
  <si>
    <t>曼谷素坤逸 11 巷美居酒店</t>
  </si>
  <si>
    <t>YAN/JUN|YAN/JUN</t>
  </si>
  <si>
    <t>¥2,265.00</t>
  </si>
  <si>
    <t>¥172.00</t>
  </si>
  <si>
    <t>¥2,093.00</t>
  </si>
  <si>
    <t>deluxe twin room with bathtub</t>
  </si>
  <si>
    <t>703374786135</t>
  </si>
  <si>
    <t>3425454</t>
  </si>
  <si>
    <t>158580146</t>
  </si>
  <si>
    <t>华欣春景酒店</t>
  </si>
  <si>
    <t>JIN/MIAOYIN</t>
  </si>
  <si>
    <t>¥665.00</t>
  </si>
  <si>
    <t>¥63.00</t>
  </si>
  <si>
    <t>¥602.00</t>
  </si>
  <si>
    <t>family duplex room</t>
  </si>
  <si>
    <t>703375099398</t>
  </si>
  <si>
    <t>3427110</t>
  </si>
  <si>
    <t>188933693</t>
  </si>
  <si>
    <t>萨提卡高级哈亚乌鲁雅加达酒店</t>
  </si>
  <si>
    <t>LI/CHUNCHANG</t>
  </si>
  <si>
    <t>¥39.00</t>
  </si>
  <si>
    <t>¥331.00</t>
  </si>
  <si>
    <t>703369548422</t>
  </si>
  <si>
    <t>3403918</t>
  </si>
  <si>
    <t>LI/SHENMEI|ZHANG/WENTONG</t>
  </si>
  <si>
    <t>¥1,552.00</t>
  </si>
  <si>
    <t>¥88.00</t>
  </si>
  <si>
    <t>¥1,464.00</t>
  </si>
  <si>
    <t>1 King Standard City View High Floor</t>
  </si>
  <si>
    <t>703373859628</t>
  </si>
  <si>
    <t>3419703</t>
  </si>
  <si>
    <t>207769193</t>
  </si>
  <si>
    <t>莫瓦匹克金巴兰巴厘岛度假Spa酒店</t>
  </si>
  <si>
    <t>GUO/RUI|LIN/YUQI</t>
  </si>
  <si>
    <t>¥2,432.00</t>
  </si>
  <si>
    <t>¥260.00</t>
  </si>
  <si>
    <t>¥2,172.00</t>
  </si>
  <si>
    <t>Classic King Room with Pool View</t>
  </si>
  <si>
    <t>703374097691</t>
  </si>
  <si>
    <t>3424880</t>
  </si>
  <si>
    <t>YU/MEIJIE</t>
  </si>
  <si>
    <t>¥1,604.00</t>
  </si>
  <si>
    <t>¥91.00</t>
  </si>
  <si>
    <t>¥1,513.00</t>
  </si>
  <si>
    <t>703376563050</t>
  </si>
  <si>
    <t>3431101</t>
  </si>
  <si>
    <t>158554853</t>
  </si>
  <si>
    <t>自我风格酒店</t>
  </si>
  <si>
    <t>XU/ZHENZHEN</t>
  </si>
  <si>
    <t>2023-05-29</t>
  </si>
  <si>
    <t>2023-05-28 12:10:45</t>
  </si>
  <si>
    <t>King Bed room Balcony</t>
  </si>
  <si>
    <t>703376492558</t>
  </si>
  <si>
    <t>3432838</t>
  </si>
  <si>
    <t>870807732</t>
  </si>
  <si>
    <t>曼谷新德霍恩凯宾斯基酒店</t>
  </si>
  <si>
    <t>QIU/YUQING</t>
  </si>
  <si>
    <t>2023-06-01</t>
  </si>
  <si>
    <t>¥16,050.00</t>
  </si>
  <si>
    <t>2023-05-28 21:58:47</t>
  </si>
  <si>
    <t>Grand Executive Suite</t>
  </si>
  <si>
    <t>合计</t>
  </si>
  <si>
    <t/>
  </si>
  <si>
    <t>¥84,899.67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</si>
  <si>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</si>
  <si>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</si>
  <si>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</si>
  <si>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</si>
  <si>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</si>
  <si>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</si>
  <si>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</si>
  <si>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</si>
  <si>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</si>
  <si>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本期收回</t>
    </r>
    <r>
      <rPr>
        <sz val="10"/>
        <rFont val="Arial"/>
        <charset val="134"/>
      </rPr>
      <t>2011</t>
    </r>
    <r>
      <rPr>
        <sz val="10"/>
        <rFont val="宋体"/>
        <charset val="134"/>
      </rPr>
      <t>元</t>
    </r>
  </si>
  <si>
    <t>A230530105546481</t>
  </si>
  <si>
    <t>A230530105625481</t>
  </si>
  <si>
    <r>
      <t>总计：</t>
    </r>
    <r>
      <rPr>
        <sz val="10"/>
        <rFont val="Arial"/>
        <charset val="134"/>
      </rPr>
      <t>78670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</si>
  <si>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</si>
  <si>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</si>
  <si>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</si>
  <si>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</si>
  <si>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</si>
  <si>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</si>
  <si>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</si>
  <si>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</si>
  <si>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</si>
  <si>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</si>
  <si>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</si>
  <si>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</si>
  <si>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</si>
  <si>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</si>
  <si>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</si>
  <si>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</si>
  <si>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</si>
  <si>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</si>
  <si>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 CHUNCHANG</t>
  </si>
  <si>
    <t>退房日周结</t>
  </si>
  <si>
    <t>331.00</t>
  </si>
  <si>
    <t>RMB</t>
  </si>
  <si>
    <t>0</t>
  </si>
  <si>
    <t>0.00</t>
  </si>
  <si>
    <t>去哪儿直连（港丰）</t>
  </si>
  <si>
    <t>31</t>
  </si>
  <si>
    <t>2023-05-27 12:42:08</t>
  </si>
  <si>
    <t>汇智国际旅游发展有限公司</t>
  </si>
  <si>
    <t>直连</t>
  </si>
  <si>
    <t>印度尼西亚</t>
  </si>
  <si>
    <t>JIN MIAOYIN</t>
  </si>
  <si>
    <t>602.00</t>
  </si>
  <si>
    <t>2023-05-27 11:05:57</t>
  </si>
  <si>
    <t>直采</t>
  </si>
  <si>
    <t>泰国</t>
  </si>
  <si>
    <t>YU MEIJIE</t>
  </si>
  <si>
    <t>1513.00</t>
  </si>
  <si>
    <t>2023-05-26 21:47:09</t>
  </si>
  <si>
    <t>中国</t>
  </si>
  <si>
    <t>GUO RUI,LIN YUQI</t>
  </si>
  <si>
    <t>2172.00</t>
  </si>
  <si>
    <t>2023-05-25 18:33:32</t>
  </si>
  <si>
    <t>普吉岛城市海港度假酒店 (SHA Extra Plus)</t>
  </si>
  <si>
    <t>ZHOU RUI</t>
  </si>
  <si>
    <t>438.00</t>
  </si>
  <si>
    <t>2023-05-25 14:17:31</t>
  </si>
  <si>
    <t>曼谷素坤逸11号美居酒店</t>
  </si>
  <si>
    <t>YAN JUN,YAN JUN</t>
  </si>
  <si>
    <t>2093.01</t>
  </si>
  <si>
    <t>2023-05-25 11:38:58</t>
  </si>
  <si>
    <t>WU DONGXUE</t>
  </si>
  <si>
    <t>370.00</t>
  </si>
  <si>
    <t>2023-05-24 14:39:11</t>
  </si>
  <si>
    <t>芭达雅自然海滩酒店</t>
  </si>
  <si>
    <t>GAO JIAN</t>
  </si>
  <si>
    <t>189.00</t>
  </si>
  <si>
    <t>2023-05-24 13:39:10</t>
  </si>
  <si>
    <t>曼谷瑞博朗得酒店</t>
  </si>
  <si>
    <t>CHEN WEITONG</t>
  </si>
  <si>
    <t>287.00</t>
  </si>
  <si>
    <t>2023-05-24 12:47:03</t>
  </si>
  <si>
    <t>FANG JIAN</t>
  </si>
  <si>
    <t>570.00</t>
  </si>
  <si>
    <t>2023-05-24 11:46:11</t>
  </si>
  <si>
    <t>LU JINHUI,YUAN YIJIN</t>
  </si>
  <si>
    <t>1065.00</t>
  </si>
  <si>
    <t>2023-05-23 12:43:39</t>
  </si>
  <si>
    <t>普吉岛葡萄酒园诺富特度假酒店(政府卫生认证)</t>
  </si>
  <si>
    <t>LIU XIN,ZHOU TAIHONG,FANG CONGCONG</t>
  </si>
  <si>
    <t>3240.00</t>
  </si>
  <si>
    <t>2023-05-22 22:28:29</t>
  </si>
  <si>
    <t>FENG TONG</t>
  </si>
  <si>
    <t>445.00</t>
  </si>
  <si>
    <t>2023-05-22 15:00:31</t>
  </si>
  <si>
    <t>曼谷华美达广场湄南河畔酒店</t>
  </si>
  <si>
    <t>YU XIAOCHUN</t>
  </si>
  <si>
    <t>990.00</t>
  </si>
  <si>
    <t>2023-05-22 14:00:06</t>
  </si>
  <si>
    <t>MENG ZHAORAN</t>
  </si>
  <si>
    <t>243.00</t>
  </si>
  <si>
    <t>2023-05-22 11:28:38</t>
  </si>
  <si>
    <t>LI SHENMEI,ZHANG WENTONG</t>
  </si>
  <si>
    <t>1464.00</t>
  </si>
  <si>
    <t>2023-05-21 23:48:09</t>
  </si>
  <si>
    <t>FAN XINYUAN</t>
  </si>
  <si>
    <t>1861.00</t>
  </si>
  <si>
    <t>2023-05-21 22:48:52</t>
  </si>
  <si>
    <t>AN ENDAI,AN YILIN</t>
  </si>
  <si>
    <t>594.00</t>
  </si>
  <si>
    <t>2023-05-21 20:04:42</t>
  </si>
  <si>
    <t>LIN JING</t>
  </si>
  <si>
    <t>1412.00</t>
  </si>
  <si>
    <t>2023-05-21 18:51:24</t>
  </si>
  <si>
    <t>YOU DANNI,QIAN YANCI</t>
  </si>
  <si>
    <t>2023-05-21 18:45:40</t>
  </si>
  <si>
    <t>LIU YI</t>
  </si>
  <si>
    <t>1542.00</t>
  </si>
  <si>
    <t>2023-05-21 00:54:09</t>
  </si>
  <si>
    <t>ZHANG HAIYANG</t>
  </si>
  <si>
    <t>4064.01</t>
  </si>
  <si>
    <t>2023-05-20 18:41:14</t>
  </si>
  <si>
    <t>美国</t>
  </si>
  <si>
    <t>LIU ZHIKANG</t>
  </si>
  <si>
    <t>972.00</t>
  </si>
  <si>
    <t>2023-05-20 12:16:08</t>
  </si>
  <si>
    <t>SONG YUYAO,HUANG JING</t>
  </si>
  <si>
    <t>1485.00</t>
  </si>
  <si>
    <t>2023-05-18 11:07:53</t>
  </si>
  <si>
    <t>ZHANG YUMAN,GAO ZHUANBO</t>
  </si>
  <si>
    <t>3362.00</t>
  </si>
  <si>
    <t>2023-05-18 10:35:00</t>
  </si>
  <si>
    <t>曼谷素坤逸57号巷萨里尔酒店通罗站</t>
  </si>
  <si>
    <t>ZHANG JING,PAN YU</t>
  </si>
  <si>
    <t>1289.00</t>
  </si>
  <si>
    <t>2023-05-17 23:10:12</t>
  </si>
  <si>
    <t>SHI ZHENGJIE,DAI XIN</t>
  </si>
  <si>
    <t>1912.00</t>
  </si>
  <si>
    <t>2023-05-17 18:42:09</t>
  </si>
  <si>
    <t>巴基斯坦</t>
  </si>
  <si>
    <t>ZHANG YAN</t>
  </si>
  <si>
    <t>1019.00</t>
  </si>
  <si>
    <t>2023-05-17 18:24:11</t>
  </si>
  <si>
    <t>CAI ZHENHUA,XU SEN</t>
  </si>
  <si>
    <t>1681.00</t>
  </si>
  <si>
    <t>2023-05-17 09:16:08</t>
  </si>
  <si>
    <t>普吉岛卡塔坦尼海滩度假村(SHA Extra Plus)</t>
  </si>
  <si>
    <t>LING QIXIANG,MENG TING</t>
  </si>
  <si>
    <t>3592.00</t>
  </si>
  <si>
    <t>2023-05-17 08:23:23</t>
  </si>
  <si>
    <t>YANG LIU</t>
  </si>
  <si>
    <t>1661.00</t>
  </si>
  <si>
    <t>2023-05-17 10:34:54</t>
  </si>
  <si>
    <t>HUANG YONGJIA,LIN SHAOLANG</t>
  </si>
  <si>
    <t>2689.00</t>
  </si>
  <si>
    <t>2023-05-16 21:59:11</t>
  </si>
  <si>
    <t>LOU FAN</t>
  </si>
  <si>
    <t>1272.00</t>
  </si>
  <si>
    <t>2023-05-17 09:08:10</t>
  </si>
  <si>
    <t>韩国</t>
  </si>
  <si>
    <t>曼谷拉差贴威维拉酒店</t>
  </si>
  <si>
    <t>WU MINTING,WU SITING</t>
  </si>
  <si>
    <t>358.00</t>
  </si>
  <si>
    <t>2023-05-15 22:51:08</t>
  </si>
  <si>
    <t>SONG ZHIHUA,ZHANG ENBO</t>
  </si>
  <si>
    <t>2023-05-15 13:32:20</t>
  </si>
  <si>
    <t>GUO BINKAI,CHEN SHUYU</t>
  </si>
  <si>
    <t>2023-05-15 13:07:20</t>
  </si>
  <si>
    <t>HUANG JIAXIN</t>
  </si>
  <si>
    <t>1257.00</t>
  </si>
  <si>
    <t>2023-05-15 10:45:11</t>
  </si>
  <si>
    <t>LIN JINYUAN,LIN HUIYING</t>
  </si>
  <si>
    <t>1166.00</t>
  </si>
  <si>
    <t>2023-05-14 19:14:49</t>
  </si>
  <si>
    <t>HU QIAOYI</t>
  </si>
  <si>
    <t>1476.00</t>
  </si>
  <si>
    <t>2023-05-14 13:08:15</t>
  </si>
  <si>
    <t>TAN XIAOXIA</t>
  </si>
  <si>
    <t>1328.00</t>
  </si>
  <si>
    <t>2023-05-13 11:48:09</t>
  </si>
  <si>
    <t>XU GEN,LI DAN</t>
  </si>
  <si>
    <t>1650.00</t>
  </si>
  <si>
    <t>2023-05-13 00:06:44</t>
  </si>
  <si>
    <t>日本</t>
  </si>
  <si>
    <t>YAN YUANYANG</t>
  </si>
  <si>
    <t>2949.99</t>
  </si>
  <si>
    <t>2023-05-10 20:18:10</t>
  </si>
  <si>
    <t>JIN YIMENG</t>
  </si>
  <si>
    <t>3575.01</t>
  </si>
  <si>
    <t>2023-05-10 16:48:30</t>
  </si>
  <si>
    <t>DONG PINYAO</t>
  </si>
  <si>
    <t>1449.00</t>
  </si>
  <si>
    <t>2023-05-10 15:56:42</t>
  </si>
  <si>
    <t>CHEN XUERONG,WU YINGYUN,HUANG YINGCHUN</t>
  </si>
  <si>
    <t>775.00</t>
  </si>
  <si>
    <t>2023-05-08 15:40:27</t>
  </si>
  <si>
    <t>WU YONGJIE</t>
  </si>
  <si>
    <t>1016.00</t>
  </si>
  <si>
    <t>2023-05-06 10:49:58</t>
  </si>
  <si>
    <t>CHENG WUJIANG</t>
  </si>
  <si>
    <t>3831.00</t>
  </si>
  <si>
    <t>2023-05-03 15:35:35</t>
  </si>
  <si>
    <t>YANG YUNING,LIN ZIYI</t>
  </si>
  <si>
    <t>4065.00</t>
  </si>
  <si>
    <t>2023-03-07 18:26:49</t>
  </si>
  <si>
    <t>WEI MENGYUAN</t>
  </si>
  <si>
    <t>1952.00</t>
  </si>
  <si>
    <t>2023-03-05 00:07:10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</si>
</sst>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62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62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81</v>
      </c>
      <c r="Q3" s="7"/>
      <c r="R3" s="10" t="s">
        <v>94</v>
      </c>
      <c r="S3" s="11" t="s">
        <v>19</v>
      </c>
      <c r="T3" s="7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93</v>
      </c>
      <c r="P4" s="7" t="s">
        <v>81</v>
      </c>
      <c r="Q4" s="7"/>
      <c r="R4" s="10" t="s">
        <v>104</v>
      </c>
      <c r="S4" s="11" t="s">
        <v>19</v>
      </c>
      <c r="T4" s="7"/>
      <c r="U4" s="10" t="s">
        <v>19</v>
      </c>
      <c r="V4" s="10" t="s">
        <v>104</v>
      </c>
      <c r="W4" s="11" t="s">
        <v>105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100</v>
      </c>
      <c r="H5" s="7" t="s">
        <v>101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93</v>
      </c>
      <c r="P5" s="7" t="s">
        <v>81</v>
      </c>
      <c r="Q5" s="7"/>
      <c r="R5" s="10" t="s">
        <v>112</v>
      </c>
      <c r="S5" s="11" t="s">
        <v>19</v>
      </c>
      <c r="T5" s="7"/>
      <c r="U5" s="10" t="s">
        <v>19</v>
      </c>
      <c r="V5" s="10" t="s">
        <v>112</v>
      </c>
      <c r="W5" s="11" t="s">
        <v>113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114</v>
      </c>
      <c r="AD5" t="s">
        <v>6</v>
      </c>
      <c r="AE5" t="s">
        <v>107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100</v>
      </c>
      <c r="H6" s="7" t="s">
        <v>101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118</v>
      </c>
      <c r="O6" s="7" t="s">
        <v>93</v>
      </c>
      <c r="P6" s="7" t="s">
        <v>81</v>
      </c>
      <c r="Q6" s="7"/>
      <c r="R6" s="10" t="s">
        <v>119</v>
      </c>
      <c r="S6" s="11" t="s">
        <v>19</v>
      </c>
      <c r="T6" s="7"/>
      <c r="U6" s="10" t="s">
        <v>19</v>
      </c>
      <c r="V6" s="10" t="s">
        <v>119</v>
      </c>
      <c r="W6" s="11" t="s">
        <v>120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 t="s">
        <v>124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100</v>
      </c>
      <c r="H7" s="7" t="s">
        <v>101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126</v>
      </c>
      <c r="O7" s="7" t="s">
        <v>93</v>
      </c>
      <c r="P7" s="7" t="s">
        <v>81</v>
      </c>
      <c r="Q7" s="7"/>
      <c r="R7" s="10" t="s">
        <v>127</v>
      </c>
      <c r="S7" s="11" t="s">
        <v>19</v>
      </c>
      <c r="T7" s="7"/>
      <c r="U7" s="10" t="s">
        <v>19</v>
      </c>
      <c r="V7" s="10" t="s">
        <v>127</v>
      </c>
      <c r="W7" s="11" t="s">
        <v>128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129</v>
      </c>
      <c r="AD7" t="s">
        <v>6</v>
      </c>
      <c r="AE7" t="s">
        <v>122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3</v>
      </c>
      <c r="N8" s="7" t="s">
        <v>135</v>
      </c>
      <c r="O8" s="7" t="s">
        <v>136</v>
      </c>
      <c r="P8" s="7" t="s">
        <v>81</v>
      </c>
      <c r="Q8" s="7"/>
      <c r="R8" s="10" t="s">
        <v>137</v>
      </c>
      <c r="S8" s="11" t="s">
        <v>19</v>
      </c>
      <c r="T8" s="7"/>
      <c r="U8" s="10" t="s">
        <v>19</v>
      </c>
      <c r="V8" s="10" t="s">
        <v>137</v>
      </c>
      <c r="W8" s="11" t="s">
        <v>138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141</v>
      </c>
      <c r="B9" s="6" t="s">
        <v>142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100</v>
      </c>
      <c r="H9" s="7" t="s">
        <v>101</v>
      </c>
      <c r="I9" s="7" t="s">
        <v>77</v>
      </c>
      <c r="J9" s="7" t="s">
        <v>2</v>
      </c>
      <c r="K9" s="7" t="s">
        <v>143</v>
      </c>
      <c r="L9" s="7">
        <v>1</v>
      </c>
      <c r="M9" s="7">
        <v>3</v>
      </c>
      <c r="N9" s="7" t="s">
        <v>144</v>
      </c>
      <c r="O9" s="7" t="s">
        <v>136</v>
      </c>
      <c r="P9" s="7" t="s">
        <v>81</v>
      </c>
      <c r="Q9" s="7"/>
      <c r="R9" s="10" t="s">
        <v>145</v>
      </c>
      <c r="S9" s="11" t="s">
        <v>19</v>
      </c>
      <c r="T9" s="7"/>
      <c r="U9" s="10" t="s">
        <v>19</v>
      </c>
      <c r="V9" s="10" t="s">
        <v>145</v>
      </c>
      <c r="W9" s="11" t="s">
        <v>146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147</v>
      </c>
      <c r="AD9" t="s">
        <v>6</v>
      </c>
      <c r="AE9" t="s">
        <v>107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150</v>
      </c>
      <c r="H10" s="7" t="s">
        <v>151</v>
      </c>
      <c r="I10" s="7" t="s">
        <v>77</v>
      </c>
      <c r="J10" s="7" t="s">
        <v>2</v>
      </c>
      <c r="K10" s="7" t="s">
        <v>152</v>
      </c>
      <c r="L10" s="7">
        <v>2</v>
      </c>
      <c r="M10" s="7">
        <v>3</v>
      </c>
      <c r="N10" s="7" t="s">
        <v>81</v>
      </c>
      <c r="O10" s="7" t="s">
        <v>153</v>
      </c>
      <c r="P10" s="7" t="s">
        <v>154</v>
      </c>
      <c r="Q10" s="7"/>
      <c r="R10" s="10" t="s">
        <v>155</v>
      </c>
      <c r="S10" s="11" t="s">
        <v>155</v>
      </c>
      <c r="T10" s="7" t="s">
        <v>156</v>
      </c>
      <c r="U10" s="10" t="s">
        <v>19</v>
      </c>
      <c r="V10" s="10" t="s">
        <v>19</v>
      </c>
      <c r="W10" s="11" t="s">
        <v>19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19</v>
      </c>
      <c r="AD10" t="s">
        <v>6</v>
      </c>
      <c r="AE10" t="s">
        <v>157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158</v>
      </c>
      <c r="B11" s="6" t="s">
        <v>159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160</v>
      </c>
      <c r="H11" s="7" t="s">
        <v>161</v>
      </c>
      <c r="I11" s="7" t="s">
        <v>77</v>
      </c>
      <c r="J11" s="7" t="s">
        <v>2</v>
      </c>
      <c r="K11" s="7" t="s">
        <v>162</v>
      </c>
      <c r="L11" s="7">
        <v>1</v>
      </c>
      <c r="M11" s="7">
        <v>2</v>
      </c>
      <c r="N11" s="7" t="s">
        <v>163</v>
      </c>
      <c r="O11" s="7" t="s">
        <v>93</v>
      </c>
      <c r="P11" s="7" t="s">
        <v>164</v>
      </c>
      <c r="Q11" s="7"/>
      <c r="R11" s="10" t="s">
        <v>165</v>
      </c>
      <c r="S11" s="11" t="s">
        <v>19</v>
      </c>
      <c r="T11" s="7"/>
      <c r="U11" s="10" t="s">
        <v>19</v>
      </c>
      <c r="V11" s="10" t="s">
        <v>165</v>
      </c>
      <c r="W11" s="11" t="s">
        <v>166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167</v>
      </c>
      <c r="AD11" t="s">
        <v>6</v>
      </c>
      <c r="AE11" t="s">
        <v>168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169</v>
      </c>
      <c r="B12" s="6" t="s">
        <v>170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100</v>
      </c>
      <c r="H12" s="7" t="s">
        <v>101</v>
      </c>
      <c r="I12" s="7" t="s">
        <v>77</v>
      </c>
      <c r="J12" s="7" t="s">
        <v>2</v>
      </c>
      <c r="K12" s="7" t="s">
        <v>171</v>
      </c>
      <c r="L12" s="7">
        <v>1</v>
      </c>
      <c r="M12" s="7">
        <v>2</v>
      </c>
      <c r="N12" s="7" t="s">
        <v>172</v>
      </c>
      <c r="O12" s="7" t="s">
        <v>93</v>
      </c>
      <c r="P12" s="7" t="s">
        <v>164</v>
      </c>
      <c r="Q12" s="7"/>
      <c r="R12" s="10" t="s">
        <v>173</v>
      </c>
      <c r="S12" s="11" t="s">
        <v>19</v>
      </c>
      <c r="T12" s="7"/>
      <c r="U12" s="10" t="s">
        <v>19</v>
      </c>
      <c r="V12" s="10" t="s">
        <v>173</v>
      </c>
      <c r="W12" s="11" t="s">
        <v>174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175</v>
      </c>
      <c r="AD12" t="s">
        <v>6</v>
      </c>
      <c r="AE12" t="s">
        <v>176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177</v>
      </c>
      <c r="B13" s="6" t="s">
        <v>178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179</v>
      </c>
      <c r="H13" s="7" t="s">
        <v>180</v>
      </c>
      <c r="I13" s="7" t="s">
        <v>77</v>
      </c>
      <c r="J13" s="7" t="s">
        <v>2</v>
      </c>
      <c r="K13" s="7" t="s">
        <v>181</v>
      </c>
      <c r="L13" s="7">
        <v>1</v>
      </c>
      <c r="M13" s="7">
        <v>2</v>
      </c>
      <c r="N13" s="7" t="s">
        <v>93</v>
      </c>
      <c r="O13" s="7" t="s">
        <v>93</v>
      </c>
      <c r="P13" s="7" t="s">
        <v>164</v>
      </c>
      <c r="Q13" s="7"/>
      <c r="R13" s="10" t="s">
        <v>182</v>
      </c>
      <c r="S13" s="11" t="s">
        <v>19</v>
      </c>
      <c r="T13" s="7"/>
      <c r="U13" s="10" t="s">
        <v>19</v>
      </c>
      <c r="V13" s="10" t="s">
        <v>182</v>
      </c>
      <c r="W13" s="11" t="s">
        <v>183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184</v>
      </c>
      <c r="AD13" t="s">
        <v>6</v>
      </c>
      <c r="AE13" t="s">
        <v>185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186</v>
      </c>
      <c r="B14" s="6" t="s">
        <v>187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188</v>
      </c>
      <c r="H14" s="7" t="s">
        <v>189</v>
      </c>
      <c r="I14" s="7" t="s">
        <v>77</v>
      </c>
      <c r="J14" s="7" t="s">
        <v>2</v>
      </c>
      <c r="K14" s="7" t="s">
        <v>190</v>
      </c>
      <c r="L14" s="7">
        <v>1</v>
      </c>
      <c r="M14" s="7">
        <v>1</v>
      </c>
      <c r="N14" s="7" t="s">
        <v>81</v>
      </c>
      <c r="O14" s="7" t="s">
        <v>81</v>
      </c>
      <c r="P14" s="7" t="s">
        <v>164</v>
      </c>
      <c r="Q14" s="7"/>
      <c r="R14" s="10" t="s">
        <v>191</v>
      </c>
      <c r="S14" s="11" t="s">
        <v>19</v>
      </c>
      <c r="T14" s="7"/>
      <c r="U14" s="10" t="s">
        <v>19</v>
      </c>
      <c r="V14" s="10" t="s">
        <v>191</v>
      </c>
      <c r="W14" s="11" t="s">
        <v>192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193</v>
      </c>
      <c r="AD14" t="s">
        <v>6</v>
      </c>
      <c r="AE14" t="s">
        <v>194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195</v>
      </c>
      <c r="B15" s="6" t="s">
        <v>196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197</v>
      </c>
      <c r="H15" s="7" t="s">
        <v>198</v>
      </c>
      <c r="I15" s="7" t="s">
        <v>77</v>
      </c>
      <c r="J15" s="7" t="s">
        <v>2</v>
      </c>
      <c r="K15" s="7" t="s">
        <v>199</v>
      </c>
      <c r="L15" s="7">
        <v>1</v>
      </c>
      <c r="M15" s="7">
        <v>1</v>
      </c>
      <c r="N15" s="7" t="s">
        <v>81</v>
      </c>
      <c r="O15" s="7" t="s">
        <v>81</v>
      </c>
      <c r="P15" s="7" t="s">
        <v>164</v>
      </c>
      <c r="Q15" s="7"/>
      <c r="R15" s="10" t="s">
        <v>200</v>
      </c>
      <c r="S15" s="11" t="s">
        <v>19</v>
      </c>
      <c r="T15" s="7"/>
      <c r="U15" s="10" t="s">
        <v>19</v>
      </c>
      <c r="V15" s="10" t="s">
        <v>200</v>
      </c>
      <c r="W15" s="11" t="s">
        <v>201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202</v>
      </c>
      <c r="AD15" t="s">
        <v>6</v>
      </c>
      <c r="AE15" t="s">
        <v>203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204</v>
      </c>
      <c r="B16" s="6" t="s">
        <v>205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206</v>
      </c>
      <c r="H16" s="7" t="s">
        <v>207</v>
      </c>
      <c r="I16" s="7" t="s">
        <v>77</v>
      </c>
      <c r="J16" s="7" t="s">
        <v>2</v>
      </c>
      <c r="K16" s="7" t="s">
        <v>208</v>
      </c>
      <c r="L16" s="7">
        <v>1</v>
      </c>
      <c r="M16" s="7">
        <v>2</v>
      </c>
      <c r="N16" s="7" t="s">
        <v>209</v>
      </c>
      <c r="O16" s="7" t="s">
        <v>93</v>
      </c>
      <c r="P16" s="7" t="s">
        <v>164</v>
      </c>
      <c r="Q16" s="7"/>
      <c r="R16" s="10" t="s">
        <v>210</v>
      </c>
      <c r="S16" s="11" t="s">
        <v>19</v>
      </c>
      <c r="T16" s="7"/>
      <c r="U16" s="10" t="s">
        <v>19</v>
      </c>
      <c r="V16" s="10" t="s">
        <v>210</v>
      </c>
      <c r="W16" s="11" t="s">
        <v>211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212</v>
      </c>
      <c r="AD16" t="s">
        <v>6</v>
      </c>
      <c r="AE16" t="s">
        <v>213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214</v>
      </c>
      <c r="B17" s="6" t="s">
        <v>215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89</v>
      </c>
      <c r="H17" s="7" t="s">
        <v>90</v>
      </c>
      <c r="I17" s="7" t="s">
        <v>77</v>
      </c>
      <c r="J17" s="7" t="s">
        <v>2</v>
      </c>
      <c r="K17" s="7" t="s">
        <v>216</v>
      </c>
      <c r="L17" s="7">
        <v>1</v>
      </c>
      <c r="M17" s="7">
        <v>1</v>
      </c>
      <c r="N17" s="7" t="s">
        <v>172</v>
      </c>
      <c r="O17" s="7" t="s">
        <v>81</v>
      </c>
      <c r="P17" s="7" t="s">
        <v>164</v>
      </c>
      <c r="Q17" s="7"/>
      <c r="R17" s="10" t="s">
        <v>217</v>
      </c>
      <c r="S17" s="11" t="s">
        <v>19</v>
      </c>
      <c r="T17" s="7"/>
      <c r="U17" s="10" t="s">
        <v>19</v>
      </c>
      <c r="V17" s="10" t="s">
        <v>217</v>
      </c>
      <c r="W17" s="11" t="s">
        <v>218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219</v>
      </c>
      <c r="AD17" t="s">
        <v>6</v>
      </c>
      <c r="AE17" t="s">
        <v>97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220</v>
      </c>
      <c r="B18" s="6" t="s">
        <v>221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89</v>
      </c>
      <c r="H18" s="7" t="s">
        <v>90</v>
      </c>
      <c r="I18" s="7" t="s">
        <v>77</v>
      </c>
      <c r="J18" s="7" t="s">
        <v>2</v>
      </c>
      <c r="K18" s="7" t="s">
        <v>222</v>
      </c>
      <c r="L18" s="7">
        <v>1</v>
      </c>
      <c r="M18" s="7">
        <v>1</v>
      </c>
      <c r="N18" s="7" t="s">
        <v>93</v>
      </c>
      <c r="O18" s="7" t="s">
        <v>81</v>
      </c>
      <c r="P18" s="7" t="s">
        <v>164</v>
      </c>
      <c r="Q18" s="7"/>
      <c r="R18" s="10" t="s">
        <v>223</v>
      </c>
      <c r="S18" s="11" t="s">
        <v>19</v>
      </c>
      <c r="T18" s="7"/>
      <c r="U18" s="10" t="s">
        <v>19</v>
      </c>
      <c r="V18" s="10" t="s">
        <v>223</v>
      </c>
      <c r="W18" s="11" t="s">
        <v>224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225</v>
      </c>
      <c r="AD18" t="s">
        <v>6</v>
      </c>
      <c r="AE18" t="s">
        <v>97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226</v>
      </c>
      <c r="B19" s="6" t="s">
        <v>227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228</v>
      </c>
      <c r="H19" s="7" t="s">
        <v>229</v>
      </c>
      <c r="I19" s="7" t="s">
        <v>77</v>
      </c>
      <c r="J19" s="7" t="s">
        <v>2</v>
      </c>
      <c r="K19" s="7" t="s">
        <v>230</v>
      </c>
      <c r="L19" s="7">
        <v>1</v>
      </c>
      <c r="M19" s="7">
        <v>2</v>
      </c>
      <c r="N19" s="7" t="s">
        <v>81</v>
      </c>
      <c r="O19" s="7" t="s">
        <v>231</v>
      </c>
      <c r="P19" s="7" t="s">
        <v>232</v>
      </c>
      <c r="Q19" s="7"/>
      <c r="R19" s="10" t="s">
        <v>233</v>
      </c>
      <c r="S19" s="11" t="s">
        <v>233</v>
      </c>
      <c r="T19" s="7" t="s">
        <v>234</v>
      </c>
      <c r="U19" s="10" t="s">
        <v>19</v>
      </c>
      <c r="V19" s="10" t="s">
        <v>19</v>
      </c>
      <c r="W19" s="11" t="s">
        <v>19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19</v>
      </c>
      <c r="AD19" t="s">
        <v>6</v>
      </c>
      <c r="AE19" t="s">
        <v>235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236</v>
      </c>
      <c r="B20" s="6" t="s">
        <v>237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238</v>
      </c>
      <c r="H20" s="7" t="s">
        <v>239</v>
      </c>
      <c r="I20" s="7" t="s">
        <v>77</v>
      </c>
      <c r="J20" s="7" t="s">
        <v>2</v>
      </c>
      <c r="K20" s="7" t="s">
        <v>240</v>
      </c>
      <c r="L20" s="7">
        <v>1</v>
      </c>
      <c r="M20" s="7">
        <v>3</v>
      </c>
      <c r="N20" s="7" t="s">
        <v>241</v>
      </c>
      <c r="O20" s="7" t="s">
        <v>241</v>
      </c>
      <c r="P20" s="7" t="s">
        <v>164</v>
      </c>
      <c r="Q20" s="7"/>
      <c r="R20" s="10" t="s">
        <v>242</v>
      </c>
      <c r="S20" s="11" t="s">
        <v>19</v>
      </c>
      <c r="T20" s="7"/>
      <c r="U20" s="10" t="s">
        <v>19</v>
      </c>
      <c r="V20" s="10" t="s">
        <v>242</v>
      </c>
      <c r="W20" s="11" t="s">
        <v>243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244</v>
      </c>
      <c r="AD20" t="s">
        <v>6</v>
      </c>
      <c r="AE20" t="s">
        <v>97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245</v>
      </c>
      <c r="B21" s="6" t="s">
        <v>246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247</v>
      </c>
      <c r="H21" s="7" t="s">
        <v>248</v>
      </c>
      <c r="I21" s="7" t="s">
        <v>77</v>
      </c>
      <c r="J21" s="7" t="s">
        <v>2</v>
      </c>
      <c r="K21" s="7" t="s">
        <v>249</v>
      </c>
      <c r="L21" s="7">
        <v>1</v>
      </c>
      <c r="M21" s="7">
        <v>3</v>
      </c>
      <c r="N21" s="7" t="s">
        <v>126</v>
      </c>
      <c r="O21" s="7" t="s">
        <v>93</v>
      </c>
      <c r="P21" s="7" t="s">
        <v>250</v>
      </c>
      <c r="Q21" s="7"/>
      <c r="R21" s="10" t="s">
        <v>251</v>
      </c>
      <c r="S21" s="11" t="s">
        <v>19</v>
      </c>
      <c r="T21" s="7"/>
      <c r="U21" s="10" t="s">
        <v>19</v>
      </c>
      <c r="V21" s="10" t="s">
        <v>251</v>
      </c>
      <c r="W21" s="11" t="s">
        <v>252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253</v>
      </c>
      <c r="AD21" t="s">
        <v>6</v>
      </c>
      <c r="AE21" t="s">
        <v>254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255</v>
      </c>
      <c r="B22" s="6" t="s">
        <v>256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132</v>
      </c>
      <c r="H22" s="7" t="s">
        <v>133</v>
      </c>
      <c r="I22" s="7" t="s">
        <v>77</v>
      </c>
      <c r="J22" s="7" t="s">
        <v>2</v>
      </c>
      <c r="K22" s="7" t="s">
        <v>257</v>
      </c>
      <c r="L22" s="7">
        <v>1</v>
      </c>
      <c r="M22" s="7">
        <v>2</v>
      </c>
      <c r="N22" s="7" t="s">
        <v>111</v>
      </c>
      <c r="O22" s="7" t="s">
        <v>81</v>
      </c>
      <c r="P22" s="7" t="s">
        <v>250</v>
      </c>
      <c r="Q22" s="7"/>
      <c r="R22" s="10" t="s">
        <v>258</v>
      </c>
      <c r="S22" s="11" t="s">
        <v>19</v>
      </c>
      <c r="T22" s="7"/>
      <c r="U22" s="10" t="s">
        <v>19</v>
      </c>
      <c r="V22" s="10" t="s">
        <v>258</v>
      </c>
      <c r="W22" s="11" t="s">
        <v>128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259</v>
      </c>
      <c r="AD22" t="s">
        <v>6</v>
      </c>
      <c r="AE22" t="s">
        <v>260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261</v>
      </c>
      <c r="B23" s="6" t="s">
        <v>262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132</v>
      </c>
      <c r="H23" s="7" t="s">
        <v>133</v>
      </c>
      <c r="I23" s="7" t="s">
        <v>77</v>
      </c>
      <c r="J23" s="7" t="s">
        <v>2</v>
      </c>
      <c r="K23" s="7" t="s">
        <v>263</v>
      </c>
      <c r="L23" s="7">
        <v>1</v>
      </c>
      <c r="M23" s="7">
        <v>2</v>
      </c>
      <c r="N23" s="7" t="s">
        <v>111</v>
      </c>
      <c r="O23" s="7" t="s">
        <v>81</v>
      </c>
      <c r="P23" s="7" t="s">
        <v>250</v>
      </c>
      <c r="Q23" s="7"/>
      <c r="R23" s="10" t="s">
        <v>258</v>
      </c>
      <c r="S23" s="11" t="s">
        <v>19</v>
      </c>
      <c r="T23" s="7"/>
      <c r="U23" s="10" t="s">
        <v>19</v>
      </c>
      <c r="V23" s="10" t="s">
        <v>258</v>
      </c>
      <c r="W23" s="11" t="s">
        <v>128</v>
      </c>
      <c r="X23" s="11" t="s">
        <v>19</v>
      </c>
      <c r="Y23" s="10" t="s">
        <v>19</v>
      </c>
      <c r="Z23" s="11" t="s">
        <v>19</v>
      </c>
      <c r="AA23" s="13" t="s">
        <v>19</v>
      </c>
      <c r="AB23" t="s">
        <v>19</v>
      </c>
      <c r="AC23" t="s">
        <v>259</v>
      </c>
      <c r="AD23" t="s">
        <v>6</v>
      </c>
      <c r="AE23" t="s">
        <v>140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264</v>
      </c>
      <c r="B24" s="6" t="s">
        <v>265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132</v>
      </c>
      <c r="H24" s="7" t="s">
        <v>266</v>
      </c>
      <c r="I24" s="7" t="s">
        <v>77</v>
      </c>
      <c r="J24" s="7" t="s">
        <v>2</v>
      </c>
      <c r="K24" s="7" t="s">
        <v>267</v>
      </c>
      <c r="L24" s="7">
        <v>1</v>
      </c>
      <c r="M24" s="7">
        <v>3</v>
      </c>
      <c r="N24" s="7" t="s">
        <v>80</v>
      </c>
      <c r="O24" s="7" t="s">
        <v>93</v>
      </c>
      <c r="P24" s="7" t="s">
        <v>250</v>
      </c>
      <c r="Q24" s="7"/>
      <c r="R24" s="10" t="s">
        <v>268</v>
      </c>
      <c r="S24" s="11" t="s">
        <v>19</v>
      </c>
      <c r="T24" s="7"/>
      <c r="U24" s="10" t="s">
        <v>19</v>
      </c>
      <c r="V24" s="10" t="s">
        <v>268</v>
      </c>
      <c r="W24" s="11" t="s">
        <v>95</v>
      </c>
      <c r="X24" s="11" t="s">
        <v>19</v>
      </c>
      <c r="Y24" s="10" t="s">
        <v>19</v>
      </c>
      <c r="Z24" s="11" t="s">
        <v>19</v>
      </c>
      <c r="AA24" s="13" t="s">
        <v>19</v>
      </c>
      <c r="AB24" t="s">
        <v>19</v>
      </c>
      <c r="AC24" t="s">
        <v>269</v>
      </c>
      <c r="AD24" t="s">
        <v>6</v>
      </c>
      <c r="AE24" t="s">
        <v>260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270</v>
      </c>
      <c r="B25" s="6" t="s">
        <v>271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132</v>
      </c>
      <c r="H25" s="7" t="s">
        <v>266</v>
      </c>
      <c r="I25" s="7" t="s">
        <v>77</v>
      </c>
      <c r="J25" s="7" t="s">
        <v>2</v>
      </c>
      <c r="K25" s="7" t="s">
        <v>272</v>
      </c>
      <c r="L25" s="7">
        <v>1</v>
      </c>
      <c r="M25" s="7">
        <v>2</v>
      </c>
      <c r="N25" s="7" t="s">
        <v>81</v>
      </c>
      <c r="O25" s="7" t="s">
        <v>81</v>
      </c>
      <c r="P25" s="7" t="s">
        <v>250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128</v>
      </c>
      <c r="X25" s="11" t="s">
        <v>19</v>
      </c>
      <c r="Y25" s="10" t="s">
        <v>19</v>
      </c>
      <c r="Z25" s="11" t="s">
        <v>19</v>
      </c>
      <c r="AA25" s="13" t="s">
        <v>19</v>
      </c>
      <c r="AB25" t="s">
        <v>19</v>
      </c>
      <c r="AC25" t="s">
        <v>259</v>
      </c>
      <c r="AD25" t="s">
        <v>6</v>
      </c>
      <c r="AE25" t="s">
        <v>140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273</v>
      </c>
      <c r="B26" s="6" t="s">
        <v>274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275</v>
      </c>
      <c r="H26" s="7" t="s">
        <v>276</v>
      </c>
      <c r="I26" s="7" t="s">
        <v>77</v>
      </c>
      <c r="J26" s="7" t="s">
        <v>2</v>
      </c>
      <c r="K26" s="7" t="s">
        <v>277</v>
      </c>
      <c r="L26" s="7">
        <v>1</v>
      </c>
      <c r="M26" s="7">
        <v>3</v>
      </c>
      <c r="N26" s="7" t="s">
        <v>164</v>
      </c>
      <c r="O26" s="7" t="s">
        <v>278</v>
      </c>
      <c r="P26" s="7" t="s">
        <v>232</v>
      </c>
      <c r="Q26" s="7"/>
      <c r="R26" s="10" t="s">
        <v>279</v>
      </c>
      <c r="S26" s="11" t="s">
        <v>279</v>
      </c>
      <c r="T26" s="7" t="s">
        <v>280</v>
      </c>
      <c r="U26" s="10" t="s">
        <v>19</v>
      </c>
      <c r="V26" s="10" t="s">
        <v>19</v>
      </c>
      <c r="W26" s="11" t="s">
        <v>19</v>
      </c>
      <c r="X26" s="11" t="s">
        <v>19</v>
      </c>
      <c r="Y26" s="10" t="s">
        <v>19</v>
      </c>
      <c r="Z26" s="11" t="s">
        <v>19</v>
      </c>
      <c r="AA26" s="13" t="s">
        <v>19</v>
      </c>
      <c r="AB26" t="s">
        <v>19</v>
      </c>
      <c r="AC26" t="s">
        <v>19</v>
      </c>
      <c r="AD26" t="s">
        <v>6</v>
      </c>
      <c r="AE26" t="s">
        <v>281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282</v>
      </c>
      <c r="B27" s="6" t="s">
        <v>283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100</v>
      </c>
      <c r="H27" s="7" t="s">
        <v>101</v>
      </c>
      <c r="I27" s="7" t="s">
        <v>77</v>
      </c>
      <c r="J27" s="7" t="s">
        <v>2</v>
      </c>
      <c r="K27" s="7" t="s">
        <v>284</v>
      </c>
      <c r="L27" s="7">
        <v>1</v>
      </c>
      <c r="M27" s="7">
        <v>3</v>
      </c>
      <c r="N27" s="7" t="s">
        <v>144</v>
      </c>
      <c r="O27" s="7" t="s">
        <v>93</v>
      </c>
      <c r="P27" s="7" t="s">
        <v>250</v>
      </c>
      <c r="Q27" s="7"/>
      <c r="R27" s="10" t="s">
        <v>285</v>
      </c>
      <c r="S27" s="11" t="s">
        <v>19</v>
      </c>
      <c r="T27" s="7"/>
      <c r="U27" s="10" t="s">
        <v>19</v>
      </c>
      <c r="V27" s="10" t="s">
        <v>285</v>
      </c>
      <c r="W27" s="11" t="s">
        <v>286</v>
      </c>
      <c r="X27" s="11" t="s">
        <v>19</v>
      </c>
      <c r="Y27" s="10" t="s">
        <v>19</v>
      </c>
      <c r="Z27" s="11" t="s">
        <v>19</v>
      </c>
      <c r="AA27" s="13" t="s">
        <v>19</v>
      </c>
      <c r="AB27" t="s">
        <v>19</v>
      </c>
      <c r="AC27" t="s">
        <v>287</v>
      </c>
      <c r="AD27" t="s">
        <v>6</v>
      </c>
      <c r="AE27" t="s">
        <v>288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289</v>
      </c>
      <c r="B28" s="6" t="s">
        <v>290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291</v>
      </c>
      <c r="H28" s="7" t="s">
        <v>292</v>
      </c>
      <c r="I28" s="7" t="s">
        <v>77</v>
      </c>
      <c r="J28" s="7" t="s">
        <v>2</v>
      </c>
      <c r="K28" s="7" t="s">
        <v>293</v>
      </c>
      <c r="L28" s="7">
        <v>1</v>
      </c>
      <c r="M28" s="7">
        <v>3</v>
      </c>
      <c r="N28" s="7" t="s">
        <v>250</v>
      </c>
      <c r="O28" s="7" t="s">
        <v>294</v>
      </c>
      <c r="P28" s="7" t="s">
        <v>295</v>
      </c>
      <c r="Q28" s="7"/>
      <c r="R28" s="10" t="s">
        <v>296</v>
      </c>
      <c r="S28" s="11" t="s">
        <v>296</v>
      </c>
      <c r="T28" s="7" t="s">
        <v>297</v>
      </c>
      <c r="U28" s="10" t="s">
        <v>19</v>
      </c>
      <c r="V28" s="10" t="s">
        <v>19</v>
      </c>
      <c r="W28" s="11" t="s">
        <v>19</v>
      </c>
      <c r="X28" s="11" t="s">
        <v>19</v>
      </c>
      <c r="Y28" s="10" t="s">
        <v>19</v>
      </c>
      <c r="Z28" s="11" t="s">
        <v>19</v>
      </c>
      <c r="AA28" s="13" t="s">
        <v>19</v>
      </c>
      <c r="AB28" t="s">
        <v>19</v>
      </c>
      <c r="AC28" t="s">
        <v>19</v>
      </c>
      <c r="AD28" t="s">
        <v>6</v>
      </c>
      <c r="AE28" t="s">
        <v>213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298</v>
      </c>
      <c r="B29" s="6" t="s">
        <v>299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300</v>
      </c>
      <c r="H29" s="7" t="s">
        <v>301</v>
      </c>
      <c r="I29" s="7" t="s">
        <v>77</v>
      </c>
      <c r="J29" s="7" t="s">
        <v>2</v>
      </c>
      <c r="K29" s="7" t="s">
        <v>302</v>
      </c>
      <c r="L29" s="7">
        <v>1</v>
      </c>
      <c r="M29" s="7">
        <v>3</v>
      </c>
      <c r="N29" s="7" t="s">
        <v>250</v>
      </c>
      <c r="O29" s="7" t="s">
        <v>278</v>
      </c>
      <c r="P29" s="7" t="s">
        <v>232</v>
      </c>
      <c r="Q29" s="7"/>
      <c r="R29" s="10" t="s">
        <v>303</v>
      </c>
      <c r="S29" s="11" t="s">
        <v>303</v>
      </c>
      <c r="T29" s="7" t="s">
        <v>304</v>
      </c>
      <c r="U29" s="10" t="s">
        <v>19</v>
      </c>
      <c r="V29" s="10" t="s">
        <v>19</v>
      </c>
      <c r="W29" s="11" t="s">
        <v>19</v>
      </c>
      <c r="X29" s="11" t="s">
        <v>19</v>
      </c>
      <c r="Y29" s="10" t="s">
        <v>19</v>
      </c>
      <c r="Z29" s="11" t="s">
        <v>19</v>
      </c>
      <c r="AA29" s="13" t="s">
        <v>19</v>
      </c>
      <c r="AB29" t="s">
        <v>19</v>
      </c>
      <c r="AC29" t="s">
        <v>19</v>
      </c>
      <c r="AD29" t="s">
        <v>6</v>
      </c>
      <c r="AE29" t="s">
        <v>305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306</v>
      </c>
      <c r="B30" s="6" t="s">
        <v>307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150</v>
      </c>
      <c r="H30" s="7" t="s">
        <v>151</v>
      </c>
      <c r="I30" s="7" t="s">
        <v>77</v>
      </c>
      <c r="J30" s="7" t="s">
        <v>2</v>
      </c>
      <c r="K30" s="7" t="s">
        <v>308</v>
      </c>
      <c r="L30" s="7">
        <v>1</v>
      </c>
      <c r="M30" s="7">
        <v>3</v>
      </c>
      <c r="N30" s="7" t="s">
        <v>172</v>
      </c>
      <c r="O30" s="7" t="s">
        <v>81</v>
      </c>
      <c r="P30" s="7" t="s">
        <v>278</v>
      </c>
      <c r="Q30" s="7"/>
      <c r="R30" s="10" t="s">
        <v>309</v>
      </c>
      <c r="S30" s="11" t="s">
        <v>19</v>
      </c>
      <c r="T30" s="7"/>
      <c r="U30" s="10" t="s">
        <v>19</v>
      </c>
      <c r="V30" s="10" t="s">
        <v>309</v>
      </c>
      <c r="W30" s="11" t="s">
        <v>310</v>
      </c>
      <c r="X30" s="11" t="s">
        <v>19</v>
      </c>
      <c r="Y30" s="10" t="s">
        <v>19</v>
      </c>
      <c r="Z30" s="11" t="s">
        <v>19</v>
      </c>
      <c r="AA30" s="13" t="s">
        <v>19</v>
      </c>
      <c r="AB30" t="s">
        <v>19</v>
      </c>
      <c r="AC30" t="s">
        <v>311</v>
      </c>
      <c r="AD30" t="s">
        <v>6</v>
      </c>
      <c r="AE30" t="s">
        <v>312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313</v>
      </c>
      <c r="B31" s="6" t="s">
        <v>314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315</v>
      </c>
      <c r="H31" s="7" t="s">
        <v>316</v>
      </c>
      <c r="I31" s="7" t="s">
        <v>77</v>
      </c>
      <c r="J31" s="7" t="s">
        <v>2</v>
      </c>
      <c r="K31" s="7" t="s">
        <v>317</v>
      </c>
      <c r="L31" s="7">
        <v>1</v>
      </c>
      <c r="M31" s="7">
        <v>2</v>
      </c>
      <c r="N31" s="7" t="s">
        <v>209</v>
      </c>
      <c r="O31" s="7" t="s">
        <v>164</v>
      </c>
      <c r="P31" s="7" t="s">
        <v>278</v>
      </c>
      <c r="Q31" s="7"/>
      <c r="R31" s="10" t="s">
        <v>318</v>
      </c>
      <c r="S31" s="11" t="s">
        <v>19</v>
      </c>
      <c r="T31" s="7"/>
      <c r="U31" s="10" t="s">
        <v>19</v>
      </c>
      <c r="V31" s="10" t="s">
        <v>318</v>
      </c>
      <c r="W31" s="11" t="s">
        <v>319</v>
      </c>
      <c r="X31" s="11" t="s">
        <v>19</v>
      </c>
      <c r="Y31" s="10" t="s">
        <v>19</v>
      </c>
      <c r="Z31" s="11" t="s">
        <v>19</v>
      </c>
      <c r="AA31" s="13" t="s">
        <v>19</v>
      </c>
      <c r="AB31" t="s">
        <v>19</v>
      </c>
      <c r="AC31" t="s">
        <v>320</v>
      </c>
      <c r="AD31" t="s">
        <v>6</v>
      </c>
      <c r="AE31" t="s">
        <v>97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321</v>
      </c>
      <c r="B32" s="6" t="s">
        <v>322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323</v>
      </c>
      <c r="H32" s="7" t="s">
        <v>324</v>
      </c>
      <c r="I32" s="7" t="s">
        <v>77</v>
      </c>
      <c r="J32" s="7" t="s">
        <v>2</v>
      </c>
      <c r="K32" s="7" t="s">
        <v>325</v>
      </c>
      <c r="L32" s="7">
        <v>1</v>
      </c>
      <c r="M32" s="7">
        <v>1</v>
      </c>
      <c r="N32" s="7" t="s">
        <v>250</v>
      </c>
      <c r="O32" s="7" t="s">
        <v>250</v>
      </c>
      <c r="P32" s="7" t="s">
        <v>278</v>
      </c>
      <c r="Q32" s="7"/>
      <c r="R32" s="10" t="s">
        <v>326</v>
      </c>
      <c r="S32" s="11" t="s">
        <v>19</v>
      </c>
      <c r="T32" s="7"/>
      <c r="U32" s="10" t="s">
        <v>19</v>
      </c>
      <c r="V32" s="10" t="s">
        <v>326</v>
      </c>
      <c r="W32" s="11" t="s">
        <v>327</v>
      </c>
      <c r="X32" s="11" t="s">
        <v>19</v>
      </c>
      <c r="Y32" s="10" t="s">
        <v>19</v>
      </c>
      <c r="Z32" s="11" t="s">
        <v>19</v>
      </c>
      <c r="AA32" s="13" t="s">
        <v>19</v>
      </c>
      <c r="AB32" t="s">
        <v>19</v>
      </c>
      <c r="AC32" t="s">
        <v>328</v>
      </c>
      <c r="AD32" t="s">
        <v>6</v>
      </c>
      <c r="AE32" t="s">
        <v>329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330</v>
      </c>
      <c r="B33" s="6" t="s">
        <v>331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332</v>
      </c>
      <c r="H33" s="7" t="s">
        <v>333</v>
      </c>
      <c r="I33" s="7" t="s">
        <v>77</v>
      </c>
      <c r="J33" s="7" t="s">
        <v>2</v>
      </c>
      <c r="K33" s="7" t="s">
        <v>334</v>
      </c>
      <c r="L33" s="7">
        <v>1</v>
      </c>
      <c r="M33" s="7">
        <v>1</v>
      </c>
      <c r="N33" s="7" t="s">
        <v>250</v>
      </c>
      <c r="O33" s="7" t="s">
        <v>250</v>
      </c>
      <c r="P33" s="7" t="s">
        <v>278</v>
      </c>
      <c r="Q33" s="7"/>
      <c r="R33" s="10" t="s">
        <v>335</v>
      </c>
      <c r="S33" s="11" t="s">
        <v>19</v>
      </c>
      <c r="T33" s="7"/>
      <c r="U33" s="10" t="s">
        <v>19</v>
      </c>
      <c r="V33" s="10" t="s">
        <v>335</v>
      </c>
      <c r="W33" s="11" t="s">
        <v>336</v>
      </c>
      <c r="X33" s="11" t="s">
        <v>19</v>
      </c>
      <c r="Y33" s="10" t="s">
        <v>19</v>
      </c>
      <c r="Z33" s="11" t="s">
        <v>19</v>
      </c>
      <c r="AA33" s="13" t="s">
        <v>19</v>
      </c>
      <c r="AB33" t="s">
        <v>19</v>
      </c>
      <c r="AC33" t="s">
        <v>337</v>
      </c>
      <c r="AD33" t="s">
        <v>6</v>
      </c>
      <c r="AE33" t="s">
        <v>338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339</v>
      </c>
      <c r="B34" s="6" t="s">
        <v>340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341</v>
      </c>
      <c r="H34" s="7" t="s">
        <v>342</v>
      </c>
      <c r="I34" s="7" t="s">
        <v>77</v>
      </c>
      <c r="J34" s="7" t="s">
        <v>2</v>
      </c>
      <c r="K34" s="7" t="s">
        <v>343</v>
      </c>
      <c r="L34" s="7">
        <v>1</v>
      </c>
      <c r="M34" s="7">
        <v>3</v>
      </c>
      <c r="N34" s="7" t="s">
        <v>93</v>
      </c>
      <c r="O34" s="7" t="s">
        <v>81</v>
      </c>
      <c r="P34" s="7" t="s">
        <v>278</v>
      </c>
      <c r="Q34" s="7"/>
      <c r="R34" s="10" t="s">
        <v>344</v>
      </c>
      <c r="S34" s="11" t="s">
        <v>19</v>
      </c>
      <c r="T34" s="7"/>
      <c r="U34" s="10" t="s">
        <v>19</v>
      </c>
      <c r="V34" s="10" t="s">
        <v>344</v>
      </c>
      <c r="W34" s="11" t="s">
        <v>345</v>
      </c>
      <c r="X34" s="11" t="s">
        <v>19</v>
      </c>
      <c r="Y34" s="10" t="s">
        <v>19</v>
      </c>
      <c r="Z34" s="11" t="s">
        <v>19</v>
      </c>
      <c r="AA34" s="13" t="s">
        <v>19</v>
      </c>
      <c r="AB34" t="s">
        <v>19</v>
      </c>
      <c r="AC34" t="s">
        <v>346</v>
      </c>
      <c r="AD34" t="s">
        <v>6</v>
      </c>
      <c r="AE34" t="s">
        <v>347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348</v>
      </c>
      <c r="B35" s="6" t="s">
        <v>349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100</v>
      </c>
      <c r="H35" s="7" t="s">
        <v>101</v>
      </c>
      <c r="I35" s="7" t="s">
        <v>77</v>
      </c>
      <c r="J35" s="7" t="s">
        <v>2</v>
      </c>
      <c r="K35" s="7" t="s">
        <v>350</v>
      </c>
      <c r="L35" s="7">
        <v>1</v>
      </c>
      <c r="M35" s="7">
        <v>1</v>
      </c>
      <c r="N35" s="7" t="s">
        <v>164</v>
      </c>
      <c r="O35" s="7" t="s">
        <v>250</v>
      </c>
      <c r="P35" s="7" t="s">
        <v>278</v>
      </c>
      <c r="Q35" s="7"/>
      <c r="R35" s="10" t="s">
        <v>351</v>
      </c>
      <c r="S35" s="11" t="s">
        <v>19</v>
      </c>
      <c r="T35" s="7"/>
      <c r="U35" s="10" t="s">
        <v>19</v>
      </c>
      <c r="V35" s="10" t="s">
        <v>351</v>
      </c>
      <c r="W35" s="11" t="s">
        <v>352</v>
      </c>
      <c r="X35" s="11" t="s">
        <v>19</v>
      </c>
      <c r="Y35" s="10" t="s">
        <v>19</v>
      </c>
      <c r="Z35" s="11" t="s">
        <v>19</v>
      </c>
      <c r="AA35" s="13" t="s">
        <v>19</v>
      </c>
      <c r="AB35" t="s">
        <v>19</v>
      </c>
      <c r="AC35" t="s">
        <v>353</v>
      </c>
      <c r="AD35" t="s">
        <v>6</v>
      </c>
      <c r="AE35" t="s">
        <v>107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354</v>
      </c>
      <c r="B36" s="6" t="s">
        <v>355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356</v>
      </c>
      <c r="H36" s="7" t="s">
        <v>357</v>
      </c>
      <c r="I36" s="7" t="s">
        <v>77</v>
      </c>
      <c r="J36" s="7" t="s">
        <v>2</v>
      </c>
      <c r="K36" s="7" t="s">
        <v>358</v>
      </c>
      <c r="L36" s="7">
        <v>1</v>
      </c>
      <c r="M36" s="7">
        <v>1</v>
      </c>
      <c r="N36" s="7" t="s">
        <v>231</v>
      </c>
      <c r="O36" s="7" t="s">
        <v>359</v>
      </c>
      <c r="P36" s="7" t="s">
        <v>360</v>
      </c>
      <c r="Q36" s="7"/>
      <c r="R36" s="10" t="s">
        <v>361</v>
      </c>
      <c r="S36" s="11" t="s">
        <v>361</v>
      </c>
      <c r="T36" s="7" t="s">
        <v>362</v>
      </c>
      <c r="U36" s="10" t="s">
        <v>19</v>
      </c>
      <c r="V36" s="10" t="s">
        <v>19</v>
      </c>
      <c r="W36" s="11" t="s">
        <v>19</v>
      </c>
      <c r="X36" s="11" t="s">
        <v>19</v>
      </c>
      <c r="Y36" s="10" t="s">
        <v>19</v>
      </c>
      <c r="Z36" s="11" t="s">
        <v>19</v>
      </c>
      <c r="AA36" s="13" t="s">
        <v>19</v>
      </c>
      <c r="AB36" t="s">
        <v>19</v>
      </c>
      <c r="AC36" t="s">
        <v>19</v>
      </c>
      <c r="AD36" t="s">
        <v>6</v>
      </c>
      <c r="AE36" t="s">
        <v>363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364</v>
      </c>
      <c r="B37" s="6" t="s">
        <v>365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206</v>
      </c>
      <c r="H37" s="7" t="s">
        <v>207</v>
      </c>
      <c r="I37" s="7" t="s">
        <v>77</v>
      </c>
      <c r="J37" s="7" t="s">
        <v>2</v>
      </c>
      <c r="K37" s="7" t="s">
        <v>366</v>
      </c>
      <c r="L37" s="7">
        <v>1</v>
      </c>
      <c r="M37" s="7">
        <v>3</v>
      </c>
      <c r="N37" s="7" t="s">
        <v>118</v>
      </c>
      <c r="O37" s="7" t="s">
        <v>164</v>
      </c>
      <c r="P37" s="7" t="s">
        <v>231</v>
      </c>
      <c r="Q37" s="7"/>
      <c r="R37" s="10" t="s">
        <v>367</v>
      </c>
      <c r="S37" s="11" t="s">
        <v>19</v>
      </c>
      <c r="T37" s="7"/>
      <c r="U37" s="10" t="s">
        <v>19</v>
      </c>
      <c r="V37" s="10" t="s">
        <v>367</v>
      </c>
      <c r="W37" s="11" t="s">
        <v>368</v>
      </c>
      <c r="X37" s="11" t="s">
        <v>19</v>
      </c>
      <c r="Y37" s="10" t="s">
        <v>19</v>
      </c>
      <c r="Z37" s="11" t="s">
        <v>19</v>
      </c>
      <c r="AA37" s="13" t="s">
        <v>19</v>
      </c>
      <c r="AB37" t="s">
        <v>19</v>
      </c>
      <c r="AC37" t="s">
        <v>369</v>
      </c>
      <c r="AD37" t="s">
        <v>6</v>
      </c>
      <c r="AE37" t="s">
        <v>370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371</v>
      </c>
      <c r="B38" s="6" t="s">
        <v>372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373</v>
      </c>
      <c r="H38" s="7" t="s">
        <v>374</v>
      </c>
      <c r="I38" s="7" t="s">
        <v>77</v>
      </c>
      <c r="J38" s="7" t="s">
        <v>2</v>
      </c>
      <c r="K38" s="7" t="s">
        <v>375</v>
      </c>
      <c r="L38" s="7">
        <v>1</v>
      </c>
      <c r="M38" s="7">
        <v>2</v>
      </c>
      <c r="N38" s="7" t="s">
        <v>209</v>
      </c>
      <c r="O38" s="7" t="s">
        <v>250</v>
      </c>
      <c r="P38" s="7" t="s">
        <v>231</v>
      </c>
      <c r="Q38" s="7"/>
      <c r="R38" s="10" t="s">
        <v>376</v>
      </c>
      <c r="S38" s="11" t="s">
        <v>19</v>
      </c>
      <c r="T38" s="7"/>
      <c r="U38" s="10" t="s">
        <v>19</v>
      </c>
      <c r="V38" s="10" t="s">
        <v>376</v>
      </c>
      <c r="W38" s="11" t="s">
        <v>377</v>
      </c>
      <c r="X38" s="11" t="s">
        <v>19</v>
      </c>
      <c r="Y38" s="10" t="s">
        <v>19</v>
      </c>
      <c r="Z38" s="11" t="s">
        <v>19</v>
      </c>
      <c r="AA38" s="13" t="s">
        <v>19</v>
      </c>
      <c r="AB38" t="s">
        <v>19</v>
      </c>
      <c r="AC38" t="s">
        <v>378</v>
      </c>
      <c r="AD38" t="s">
        <v>6</v>
      </c>
      <c r="AE38" t="s">
        <v>379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380</v>
      </c>
      <c r="B39" s="6" t="s">
        <v>381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382</v>
      </c>
      <c r="H39" s="7" t="s">
        <v>383</v>
      </c>
      <c r="I39" s="7" t="s">
        <v>77</v>
      </c>
      <c r="J39" s="7" t="s">
        <v>2</v>
      </c>
      <c r="K39" s="7" t="s">
        <v>384</v>
      </c>
      <c r="L39" s="7">
        <v>3</v>
      </c>
      <c r="M39" s="7">
        <v>2</v>
      </c>
      <c r="N39" s="7" t="s">
        <v>81</v>
      </c>
      <c r="O39" s="7" t="s">
        <v>250</v>
      </c>
      <c r="P39" s="7" t="s">
        <v>231</v>
      </c>
      <c r="Q39" s="7"/>
      <c r="R39" s="10" t="s">
        <v>385</v>
      </c>
      <c r="S39" s="11" t="s">
        <v>19</v>
      </c>
      <c r="T39" s="7"/>
      <c r="U39" s="10" t="s">
        <v>19</v>
      </c>
      <c r="V39" s="10" t="s">
        <v>385</v>
      </c>
      <c r="W39" s="11" t="s">
        <v>386</v>
      </c>
      <c r="X39" s="11" t="s">
        <v>19</v>
      </c>
      <c r="Y39" s="10" t="s">
        <v>19</v>
      </c>
      <c r="Z39" s="11" t="s">
        <v>19</v>
      </c>
      <c r="AA39" s="13" t="s">
        <v>19</v>
      </c>
      <c r="AB39" t="s">
        <v>19</v>
      </c>
      <c r="AC39" t="s">
        <v>387</v>
      </c>
      <c r="AD39" t="s">
        <v>6</v>
      </c>
      <c r="AE39" t="s">
        <v>388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389</v>
      </c>
      <c r="B40" s="6" t="s">
        <v>390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391</v>
      </c>
      <c r="H40" s="7" t="s">
        <v>392</v>
      </c>
      <c r="I40" s="7" t="s">
        <v>77</v>
      </c>
      <c r="J40" s="7" t="s">
        <v>2</v>
      </c>
      <c r="K40" s="7" t="s">
        <v>393</v>
      </c>
      <c r="L40" s="7">
        <v>1</v>
      </c>
      <c r="M40" s="7">
        <v>2</v>
      </c>
      <c r="N40" s="7" t="s">
        <v>250</v>
      </c>
      <c r="O40" s="7" t="s">
        <v>250</v>
      </c>
      <c r="P40" s="7" t="s">
        <v>231</v>
      </c>
      <c r="Q40" s="7"/>
      <c r="R40" s="10" t="s">
        <v>394</v>
      </c>
      <c r="S40" s="11" t="s">
        <v>19</v>
      </c>
      <c r="T40" s="7"/>
      <c r="U40" s="10" t="s">
        <v>19</v>
      </c>
      <c r="V40" s="10" t="s">
        <v>394</v>
      </c>
      <c r="W40" s="11" t="s">
        <v>395</v>
      </c>
      <c r="X40" s="11" t="s">
        <v>19</v>
      </c>
      <c r="Y40" s="10" t="s">
        <v>19</v>
      </c>
      <c r="Z40" s="11" t="s">
        <v>19</v>
      </c>
      <c r="AA40" s="13" t="s">
        <v>19</v>
      </c>
      <c r="AB40" t="s">
        <v>19</v>
      </c>
      <c r="AC40" t="s">
        <v>396</v>
      </c>
      <c r="AD40" t="s">
        <v>6</v>
      </c>
      <c r="AE40" t="s">
        <v>397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398</v>
      </c>
      <c r="B41" s="6" t="s">
        <v>399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400</v>
      </c>
      <c r="H41" s="7" t="s">
        <v>401</v>
      </c>
      <c r="I41" s="7" t="s">
        <v>77</v>
      </c>
      <c r="J41" s="7" t="s">
        <v>2</v>
      </c>
      <c r="K41" s="7" t="s">
        <v>402</v>
      </c>
      <c r="L41" s="7">
        <v>1</v>
      </c>
      <c r="M41" s="7">
        <v>2</v>
      </c>
      <c r="N41" s="7" t="s">
        <v>250</v>
      </c>
      <c r="O41" s="7" t="s">
        <v>250</v>
      </c>
      <c r="P41" s="7" t="s">
        <v>231</v>
      </c>
      <c r="Q41" s="7"/>
      <c r="R41" s="10" t="s">
        <v>403</v>
      </c>
      <c r="S41" s="11" t="s">
        <v>19</v>
      </c>
      <c r="T41" s="7"/>
      <c r="U41" s="10" t="s">
        <v>19</v>
      </c>
      <c r="V41" s="10" t="s">
        <v>403</v>
      </c>
      <c r="W41" s="11" t="s">
        <v>404</v>
      </c>
      <c r="X41" s="11" t="s">
        <v>19</v>
      </c>
      <c r="Y41" s="10" t="s">
        <v>19</v>
      </c>
      <c r="Z41" s="11" t="s">
        <v>19</v>
      </c>
      <c r="AA41" s="13" t="s">
        <v>19</v>
      </c>
      <c r="AB41" t="s">
        <v>19</v>
      </c>
      <c r="AC41" t="s">
        <v>405</v>
      </c>
      <c r="AD41" t="s">
        <v>6</v>
      </c>
      <c r="AE41" t="s">
        <v>213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406</v>
      </c>
      <c r="B42" s="6" t="s">
        <v>407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408</v>
      </c>
      <c r="H42" s="7" t="s">
        <v>409</v>
      </c>
      <c r="I42" s="7" t="s">
        <v>77</v>
      </c>
      <c r="J42" s="7" t="s">
        <v>2</v>
      </c>
      <c r="K42" s="7" t="s">
        <v>410</v>
      </c>
      <c r="L42" s="7">
        <v>1</v>
      </c>
      <c r="M42" s="7">
        <v>2</v>
      </c>
      <c r="N42" s="7" t="s">
        <v>278</v>
      </c>
      <c r="O42" s="7" t="s">
        <v>411</v>
      </c>
      <c r="P42" s="7" t="s">
        <v>412</v>
      </c>
      <c r="Q42" s="7"/>
      <c r="R42" s="10" t="s">
        <v>413</v>
      </c>
      <c r="S42" s="11" t="s">
        <v>413</v>
      </c>
      <c r="T42" s="7" t="s">
        <v>414</v>
      </c>
      <c r="U42" s="10" t="s">
        <v>19</v>
      </c>
      <c r="V42" s="10" t="s">
        <v>19</v>
      </c>
      <c r="W42" s="11" t="s">
        <v>19</v>
      </c>
      <c r="X42" s="11" t="s">
        <v>19</v>
      </c>
      <c r="Y42" s="10" t="s">
        <v>19</v>
      </c>
      <c r="Z42" s="11" t="s">
        <v>19</v>
      </c>
      <c r="AA42" s="13" t="s">
        <v>19</v>
      </c>
      <c r="AB42" t="s">
        <v>19</v>
      </c>
      <c r="AC42" t="s">
        <v>19</v>
      </c>
      <c r="AD42" t="s">
        <v>6</v>
      </c>
      <c r="AE42" t="s">
        <v>415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416</v>
      </c>
      <c r="B43" s="6" t="s">
        <v>417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356</v>
      </c>
      <c r="H43" s="7" t="s">
        <v>357</v>
      </c>
      <c r="I43" s="7" t="s">
        <v>77</v>
      </c>
      <c r="J43" s="7" t="s">
        <v>2</v>
      </c>
      <c r="K43" s="7" t="s">
        <v>418</v>
      </c>
      <c r="L43" s="7">
        <v>1</v>
      </c>
      <c r="M43" s="7">
        <v>1</v>
      </c>
      <c r="N43" s="7" t="s">
        <v>419</v>
      </c>
      <c r="O43" s="7" t="s">
        <v>231</v>
      </c>
      <c r="P43" s="7" t="s">
        <v>153</v>
      </c>
      <c r="Q43" s="7"/>
      <c r="R43" s="10" t="s">
        <v>420</v>
      </c>
      <c r="S43" s="11" t="s">
        <v>19</v>
      </c>
      <c r="T43" s="7"/>
      <c r="U43" s="10" t="s">
        <v>19</v>
      </c>
      <c r="V43" s="10" t="s">
        <v>420</v>
      </c>
      <c r="W43" s="11" t="s">
        <v>421</v>
      </c>
      <c r="X43" s="11" t="s">
        <v>19</v>
      </c>
      <c r="Y43" s="10" t="s">
        <v>19</v>
      </c>
      <c r="Z43" s="11" t="s">
        <v>19</v>
      </c>
      <c r="AA43" s="13" t="s">
        <v>19</v>
      </c>
      <c r="AB43" t="s">
        <v>19</v>
      </c>
      <c r="AC43" t="s">
        <v>422</v>
      </c>
      <c r="AD43" t="s">
        <v>6</v>
      </c>
      <c r="AE43" t="s">
        <v>423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424</v>
      </c>
      <c r="B44" s="6" t="s">
        <v>425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89</v>
      </c>
      <c r="H44" s="7" t="s">
        <v>90</v>
      </c>
      <c r="I44" s="7" t="s">
        <v>77</v>
      </c>
      <c r="J44" s="7" t="s">
        <v>2</v>
      </c>
      <c r="K44" s="7" t="s">
        <v>426</v>
      </c>
      <c r="L44" s="7">
        <v>1</v>
      </c>
      <c r="M44" s="7">
        <v>2</v>
      </c>
      <c r="N44" s="7" t="s">
        <v>80</v>
      </c>
      <c r="O44" s="7" t="s">
        <v>278</v>
      </c>
      <c r="P44" s="7" t="s">
        <v>153</v>
      </c>
      <c r="Q44" s="7"/>
      <c r="R44" s="10" t="s">
        <v>427</v>
      </c>
      <c r="S44" s="11" t="s">
        <v>19</v>
      </c>
      <c r="T44" s="7"/>
      <c r="U44" s="10" t="s">
        <v>19</v>
      </c>
      <c r="V44" s="10" t="s">
        <v>427</v>
      </c>
      <c r="W44" s="11" t="s">
        <v>428</v>
      </c>
      <c r="X44" s="11" t="s">
        <v>19</v>
      </c>
      <c r="Y44" s="10" t="s">
        <v>19</v>
      </c>
      <c r="Z44" s="11" t="s">
        <v>19</v>
      </c>
      <c r="AA44" s="13" t="s">
        <v>19</v>
      </c>
      <c r="AB44" t="s">
        <v>19</v>
      </c>
      <c r="AC44" t="s">
        <v>429</v>
      </c>
      <c r="AD44" t="s">
        <v>6</v>
      </c>
      <c r="AE44" t="s">
        <v>97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430</v>
      </c>
      <c r="B45" s="6" t="s">
        <v>431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432</v>
      </c>
      <c r="H45" s="7" t="s">
        <v>433</v>
      </c>
      <c r="I45" s="7" t="s">
        <v>77</v>
      </c>
      <c r="J45" s="7" t="s">
        <v>2</v>
      </c>
      <c r="K45" s="7" t="s">
        <v>434</v>
      </c>
      <c r="L45" s="7">
        <v>1</v>
      </c>
      <c r="M45" s="7">
        <v>1</v>
      </c>
      <c r="N45" s="7" t="s">
        <v>111</v>
      </c>
      <c r="O45" s="7" t="s">
        <v>231</v>
      </c>
      <c r="P45" s="7" t="s">
        <v>153</v>
      </c>
      <c r="Q45" s="7"/>
      <c r="R45" s="10" t="s">
        <v>435</v>
      </c>
      <c r="S45" s="11" t="s">
        <v>19</v>
      </c>
      <c r="T45" s="7"/>
      <c r="U45" s="10" t="s">
        <v>19</v>
      </c>
      <c r="V45" s="10" t="s">
        <v>435</v>
      </c>
      <c r="W45" s="11" t="s">
        <v>436</v>
      </c>
      <c r="X45" s="11" t="s">
        <v>19</v>
      </c>
      <c r="Y45" s="10" t="s">
        <v>19</v>
      </c>
      <c r="Z45" s="11" t="s">
        <v>19</v>
      </c>
      <c r="AA45" s="13" t="s">
        <v>19</v>
      </c>
      <c r="AB45" t="s">
        <v>19</v>
      </c>
      <c r="AC45" t="s">
        <v>437</v>
      </c>
      <c r="AD45" t="s">
        <v>6</v>
      </c>
      <c r="AE45" t="s">
        <v>438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439</v>
      </c>
      <c r="B46" s="6" t="s">
        <v>440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441</v>
      </c>
      <c r="H46" s="7" t="s">
        <v>442</v>
      </c>
      <c r="I46" s="7" t="s">
        <v>77</v>
      </c>
      <c r="J46" s="7" t="s">
        <v>2</v>
      </c>
      <c r="K46" s="7" t="s">
        <v>443</v>
      </c>
      <c r="L46" s="7">
        <v>1</v>
      </c>
      <c r="M46" s="7">
        <v>4</v>
      </c>
      <c r="N46" s="7" t="s">
        <v>241</v>
      </c>
      <c r="O46" s="7" t="s">
        <v>164</v>
      </c>
      <c r="P46" s="7" t="s">
        <v>153</v>
      </c>
      <c r="Q46" s="7"/>
      <c r="R46" s="10" t="s">
        <v>444</v>
      </c>
      <c r="S46" s="11" t="s">
        <v>19</v>
      </c>
      <c r="T46" s="7"/>
      <c r="U46" s="10" t="s">
        <v>19</v>
      </c>
      <c r="V46" s="10" t="s">
        <v>444</v>
      </c>
      <c r="W46" s="11" t="s">
        <v>445</v>
      </c>
      <c r="X46" s="11" t="s">
        <v>19</v>
      </c>
      <c r="Y46" s="10" t="s">
        <v>19</v>
      </c>
      <c r="Z46" s="11" t="s">
        <v>19</v>
      </c>
      <c r="AA46" s="13" t="s">
        <v>19</v>
      </c>
      <c r="AB46" t="s">
        <v>19</v>
      </c>
      <c r="AC46" t="s">
        <v>446</v>
      </c>
      <c r="AD46" t="s">
        <v>6</v>
      </c>
      <c r="AE46" t="s">
        <v>447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448</v>
      </c>
      <c r="B47" s="6" t="s">
        <v>449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228</v>
      </c>
      <c r="H47" s="7" t="s">
        <v>229</v>
      </c>
      <c r="I47" s="7" t="s">
        <v>77</v>
      </c>
      <c r="J47" s="7" t="s">
        <v>2</v>
      </c>
      <c r="K47" s="7" t="s">
        <v>450</v>
      </c>
      <c r="L47" s="7">
        <v>1</v>
      </c>
      <c r="M47" s="7">
        <v>2</v>
      </c>
      <c r="N47" s="7" t="s">
        <v>93</v>
      </c>
      <c r="O47" s="7" t="s">
        <v>278</v>
      </c>
      <c r="P47" s="7" t="s">
        <v>153</v>
      </c>
      <c r="Q47" s="7"/>
      <c r="R47" s="10" t="s">
        <v>451</v>
      </c>
      <c r="S47" s="11" t="s">
        <v>19</v>
      </c>
      <c r="T47" s="7"/>
      <c r="U47" s="10" t="s">
        <v>19</v>
      </c>
      <c r="V47" s="10" t="s">
        <v>451</v>
      </c>
      <c r="W47" s="11" t="s">
        <v>452</v>
      </c>
      <c r="X47" s="11" t="s">
        <v>19</v>
      </c>
      <c r="Y47" s="10" t="s">
        <v>19</v>
      </c>
      <c r="Z47" s="11" t="s">
        <v>19</v>
      </c>
      <c r="AA47" s="13" t="s">
        <v>19</v>
      </c>
      <c r="AB47" t="s">
        <v>19</v>
      </c>
      <c r="AC47" t="s">
        <v>233</v>
      </c>
      <c r="AD47" t="s">
        <v>6</v>
      </c>
      <c r="AE47" t="s">
        <v>453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454</v>
      </c>
      <c r="B48" s="6" t="s">
        <v>455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456</v>
      </c>
      <c r="H48" s="7" t="s">
        <v>457</v>
      </c>
      <c r="I48" s="7" t="s">
        <v>77</v>
      </c>
      <c r="J48" s="7" t="s">
        <v>2</v>
      </c>
      <c r="K48" s="7" t="s">
        <v>458</v>
      </c>
      <c r="L48" s="7">
        <v>1</v>
      </c>
      <c r="M48" s="7">
        <v>2</v>
      </c>
      <c r="N48" s="7" t="s">
        <v>278</v>
      </c>
      <c r="O48" s="7" t="s">
        <v>278</v>
      </c>
      <c r="P48" s="7" t="s">
        <v>153</v>
      </c>
      <c r="Q48" s="7"/>
      <c r="R48" s="10" t="s">
        <v>459</v>
      </c>
      <c r="S48" s="11" t="s">
        <v>19</v>
      </c>
      <c r="T48" s="7"/>
      <c r="U48" s="10" t="s">
        <v>19</v>
      </c>
      <c r="V48" s="10" t="s">
        <v>459</v>
      </c>
      <c r="W48" s="11" t="s">
        <v>460</v>
      </c>
      <c r="X48" s="11" t="s">
        <v>19</v>
      </c>
      <c r="Y48" s="10" t="s">
        <v>19</v>
      </c>
      <c r="Z48" s="11" t="s">
        <v>19</v>
      </c>
      <c r="AA48" s="13" t="s">
        <v>19</v>
      </c>
      <c r="AB48" t="s">
        <v>19</v>
      </c>
      <c r="AC48" t="s">
        <v>461</v>
      </c>
      <c r="AD48" t="s">
        <v>6</v>
      </c>
      <c r="AE48" t="s">
        <v>235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462</v>
      </c>
      <c r="B49" s="6" t="s">
        <v>463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464</v>
      </c>
      <c r="H49" s="7" t="s">
        <v>465</v>
      </c>
      <c r="I49" s="7" t="s">
        <v>77</v>
      </c>
      <c r="J49" s="7" t="s">
        <v>2</v>
      </c>
      <c r="K49" s="7" t="s">
        <v>466</v>
      </c>
      <c r="L49" s="7">
        <v>1</v>
      </c>
      <c r="M49" s="7">
        <v>2</v>
      </c>
      <c r="N49" s="7" t="s">
        <v>209</v>
      </c>
      <c r="O49" s="7" t="s">
        <v>278</v>
      </c>
      <c r="P49" s="7" t="s">
        <v>153</v>
      </c>
      <c r="Q49" s="7"/>
      <c r="R49" s="10" t="s">
        <v>467</v>
      </c>
      <c r="S49" s="11" t="s">
        <v>19</v>
      </c>
      <c r="T49" s="7"/>
      <c r="U49" s="10" t="s">
        <v>19</v>
      </c>
      <c r="V49" s="10" t="s">
        <v>467</v>
      </c>
      <c r="W49" s="11" t="s">
        <v>468</v>
      </c>
      <c r="X49" s="11" t="s">
        <v>19</v>
      </c>
      <c r="Y49" s="10" t="s">
        <v>19</v>
      </c>
      <c r="Z49" s="11" t="s">
        <v>19</v>
      </c>
      <c r="AA49" s="13" t="s">
        <v>19</v>
      </c>
      <c r="AB49" t="s">
        <v>19</v>
      </c>
      <c r="AC49" t="s">
        <v>469</v>
      </c>
      <c r="AD49" t="s">
        <v>6</v>
      </c>
      <c r="AE49" t="s">
        <v>281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470</v>
      </c>
      <c r="B50" s="6" t="s">
        <v>471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472</v>
      </c>
      <c r="H50" s="7" t="s">
        <v>473</v>
      </c>
      <c r="I50" s="7" t="s">
        <v>77</v>
      </c>
      <c r="J50" s="7" t="s">
        <v>2</v>
      </c>
      <c r="K50" s="7" t="s">
        <v>474</v>
      </c>
      <c r="L50" s="7">
        <v>1</v>
      </c>
      <c r="M50" s="7">
        <v>3</v>
      </c>
      <c r="N50" s="7" t="s">
        <v>231</v>
      </c>
      <c r="O50" s="7" t="s">
        <v>153</v>
      </c>
      <c r="P50" s="7" t="s">
        <v>154</v>
      </c>
      <c r="Q50" s="7"/>
      <c r="R50" s="10" t="s">
        <v>475</v>
      </c>
      <c r="S50" s="11" t="s">
        <v>475</v>
      </c>
      <c r="T50" s="7" t="s">
        <v>476</v>
      </c>
      <c r="U50" s="10" t="s">
        <v>19</v>
      </c>
      <c r="V50" s="10" t="s">
        <v>19</v>
      </c>
      <c r="W50" s="11" t="s">
        <v>19</v>
      </c>
      <c r="X50" s="11" t="s">
        <v>19</v>
      </c>
      <c r="Y50" s="10" t="s">
        <v>19</v>
      </c>
      <c r="Z50" s="11" t="s">
        <v>19</v>
      </c>
      <c r="AA50" s="13" t="s">
        <v>19</v>
      </c>
      <c r="AB50" t="s">
        <v>19</v>
      </c>
      <c r="AC50" t="s">
        <v>19</v>
      </c>
      <c r="AD50" t="s">
        <v>6</v>
      </c>
      <c r="AE50" t="s">
        <v>477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478</v>
      </c>
      <c r="B51" s="6" t="s">
        <v>479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480</v>
      </c>
      <c r="H51" s="7" t="s">
        <v>481</v>
      </c>
      <c r="I51" s="7" t="s">
        <v>77</v>
      </c>
      <c r="J51" s="7" t="s">
        <v>2</v>
      </c>
      <c r="K51" s="7" t="s">
        <v>482</v>
      </c>
      <c r="L51" s="7">
        <v>1</v>
      </c>
      <c r="M51" s="7">
        <v>3</v>
      </c>
      <c r="N51" s="7" t="s">
        <v>153</v>
      </c>
      <c r="O51" s="7" t="s">
        <v>153</v>
      </c>
      <c r="P51" s="7" t="s">
        <v>154</v>
      </c>
      <c r="Q51" s="7"/>
      <c r="R51" s="10" t="s">
        <v>483</v>
      </c>
      <c r="S51" s="11" t="s">
        <v>483</v>
      </c>
      <c r="T51" s="7" t="s">
        <v>484</v>
      </c>
      <c r="U51" s="10" t="s">
        <v>19</v>
      </c>
      <c r="V51" s="10" t="s">
        <v>19</v>
      </c>
      <c r="W51" s="11" t="s">
        <v>19</v>
      </c>
      <c r="X51" s="11" t="s">
        <v>19</v>
      </c>
      <c r="Y51" s="10" t="s">
        <v>19</v>
      </c>
      <c r="Z51" s="11" t="s">
        <v>19</v>
      </c>
      <c r="AA51" s="13" t="s">
        <v>19</v>
      </c>
      <c r="AB51" t="s">
        <v>19</v>
      </c>
      <c r="AC51" t="s">
        <v>19</v>
      </c>
      <c r="AD51" t="s">
        <v>6</v>
      </c>
      <c r="AE51" t="s">
        <v>485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486</v>
      </c>
      <c r="B52" s="6" t="s">
        <v>487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480</v>
      </c>
      <c r="H52" s="7" t="s">
        <v>481</v>
      </c>
      <c r="I52" s="7" t="s">
        <v>77</v>
      </c>
      <c r="J52" s="7" t="s">
        <v>2</v>
      </c>
      <c r="K52" s="7" t="s">
        <v>488</v>
      </c>
      <c r="L52" s="7">
        <v>1</v>
      </c>
      <c r="M52" s="7">
        <v>3</v>
      </c>
      <c r="N52" s="7" t="s">
        <v>153</v>
      </c>
      <c r="O52" s="7" t="s">
        <v>153</v>
      </c>
      <c r="P52" s="7" t="s">
        <v>154</v>
      </c>
      <c r="Q52" s="7"/>
      <c r="R52" s="10" t="s">
        <v>483</v>
      </c>
      <c r="S52" s="11" t="s">
        <v>483</v>
      </c>
      <c r="T52" s="7" t="s">
        <v>489</v>
      </c>
      <c r="U52" s="10" t="s">
        <v>19</v>
      </c>
      <c r="V52" s="10" t="s">
        <v>19</v>
      </c>
      <c r="W52" s="11" t="s">
        <v>19</v>
      </c>
      <c r="X52" s="11" t="s">
        <v>19</v>
      </c>
      <c r="Y52" s="10" t="s">
        <v>19</v>
      </c>
      <c r="Z52" s="11" t="s">
        <v>19</v>
      </c>
      <c r="AA52" s="13" t="s">
        <v>19</v>
      </c>
      <c r="AB52" t="s">
        <v>19</v>
      </c>
      <c r="AC52" t="s">
        <v>19</v>
      </c>
      <c r="AD52" t="s">
        <v>6</v>
      </c>
      <c r="AE52" t="s">
        <v>485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490</v>
      </c>
      <c r="B53" s="6" t="s">
        <v>491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492</v>
      </c>
      <c r="H53" s="7" t="s">
        <v>493</v>
      </c>
      <c r="I53" s="7" t="s">
        <v>77</v>
      </c>
      <c r="J53" s="7" t="s">
        <v>2</v>
      </c>
      <c r="K53" s="7" t="s">
        <v>494</v>
      </c>
      <c r="L53" s="7">
        <v>1</v>
      </c>
      <c r="M53" s="7">
        <v>3</v>
      </c>
      <c r="N53" s="7" t="s">
        <v>163</v>
      </c>
      <c r="O53" s="7" t="s">
        <v>278</v>
      </c>
      <c r="P53" s="7" t="s">
        <v>232</v>
      </c>
      <c r="Q53" s="7"/>
      <c r="R53" s="10" t="s">
        <v>495</v>
      </c>
      <c r="S53" s="11" t="s">
        <v>19</v>
      </c>
      <c r="T53" s="7"/>
      <c r="U53" s="10" t="s">
        <v>19</v>
      </c>
      <c r="V53" s="10" t="s">
        <v>495</v>
      </c>
      <c r="W53" s="11" t="s">
        <v>496</v>
      </c>
      <c r="X53" s="11" t="s">
        <v>19</v>
      </c>
      <c r="Y53" s="10" t="s">
        <v>19</v>
      </c>
      <c r="Z53" s="11" t="s">
        <v>19</v>
      </c>
      <c r="AA53" s="13" t="s">
        <v>19</v>
      </c>
      <c r="AB53" t="s">
        <v>19</v>
      </c>
      <c r="AC53" t="s">
        <v>497</v>
      </c>
      <c r="AD53" t="s">
        <v>6</v>
      </c>
      <c r="AE53" t="s">
        <v>498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499</v>
      </c>
      <c r="B54" s="6" t="s">
        <v>500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501</v>
      </c>
      <c r="H54" s="7" t="s">
        <v>502</v>
      </c>
      <c r="I54" s="7" t="s">
        <v>77</v>
      </c>
      <c r="J54" s="7" t="s">
        <v>2</v>
      </c>
      <c r="K54" s="7" t="s">
        <v>503</v>
      </c>
      <c r="L54" s="7">
        <v>1</v>
      </c>
      <c r="M54" s="7">
        <v>4</v>
      </c>
      <c r="N54" s="7" t="s">
        <v>209</v>
      </c>
      <c r="O54" s="7" t="s">
        <v>250</v>
      </c>
      <c r="P54" s="7" t="s">
        <v>232</v>
      </c>
      <c r="Q54" s="7"/>
      <c r="R54" s="10" t="s">
        <v>504</v>
      </c>
      <c r="S54" s="11" t="s">
        <v>19</v>
      </c>
      <c r="T54" s="7"/>
      <c r="U54" s="10" t="s">
        <v>19</v>
      </c>
      <c r="V54" s="10" t="s">
        <v>504</v>
      </c>
      <c r="W54" s="11" t="s">
        <v>505</v>
      </c>
      <c r="X54" s="11" t="s">
        <v>19</v>
      </c>
      <c r="Y54" s="10" t="s">
        <v>19</v>
      </c>
      <c r="Z54" s="11" t="s">
        <v>19</v>
      </c>
      <c r="AA54" s="13" t="s">
        <v>19</v>
      </c>
      <c r="AB54" t="s">
        <v>19</v>
      </c>
      <c r="AC54" t="s">
        <v>506</v>
      </c>
      <c r="AD54" t="s">
        <v>6</v>
      </c>
      <c r="AE54" t="s">
        <v>507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508</v>
      </c>
      <c r="B55" s="6" t="s">
        <v>509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228</v>
      </c>
      <c r="H55" s="7" t="s">
        <v>229</v>
      </c>
      <c r="I55" s="7" t="s">
        <v>77</v>
      </c>
      <c r="J55" s="7" t="s">
        <v>2</v>
      </c>
      <c r="K55" s="7" t="s">
        <v>510</v>
      </c>
      <c r="L55" s="7">
        <v>1</v>
      </c>
      <c r="M55" s="7">
        <v>2</v>
      </c>
      <c r="N55" s="7" t="s">
        <v>93</v>
      </c>
      <c r="O55" s="7" t="s">
        <v>231</v>
      </c>
      <c r="P55" s="7" t="s">
        <v>232</v>
      </c>
      <c r="Q55" s="7"/>
      <c r="R55" s="10" t="s">
        <v>451</v>
      </c>
      <c r="S55" s="11" t="s">
        <v>19</v>
      </c>
      <c r="T55" s="7"/>
      <c r="U55" s="10" t="s">
        <v>19</v>
      </c>
      <c r="V55" s="10" t="s">
        <v>451</v>
      </c>
      <c r="W55" s="11" t="s">
        <v>452</v>
      </c>
      <c r="X55" s="11" t="s">
        <v>19</v>
      </c>
      <c r="Y55" s="10" t="s">
        <v>19</v>
      </c>
      <c r="Z55" s="11" t="s">
        <v>19</v>
      </c>
      <c r="AA55" s="13" t="s">
        <v>19</v>
      </c>
      <c r="AB55" t="s">
        <v>19</v>
      </c>
      <c r="AC55" t="s">
        <v>233</v>
      </c>
      <c r="AD55" t="s">
        <v>6</v>
      </c>
      <c r="AE55" t="s">
        <v>453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511</v>
      </c>
      <c r="B56" s="6" t="s">
        <v>512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513</v>
      </c>
      <c r="H56" s="7" t="s">
        <v>514</v>
      </c>
      <c r="I56" s="7" t="s">
        <v>77</v>
      </c>
      <c r="J56" s="7" t="s">
        <v>2</v>
      </c>
      <c r="K56" s="7" t="s">
        <v>515</v>
      </c>
      <c r="L56" s="7">
        <v>1</v>
      </c>
      <c r="M56" s="7">
        <v>3</v>
      </c>
      <c r="N56" s="7" t="s">
        <v>250</v>
      </c>
      <c r="O56" s="7" t="s">
        <v>278</v>
      </c>
      <c r="P56" s="7" t="s">
        <v>232</v>
      </c>
      <c r="Q56" s="7"/>
      <c r="R56" s="10" t="s">
        <v>516</v>
      </c>
      <c r="S56" s="11" t="s">
        <v>19</v>
      </c>
      <c r="T56" s="7"/>
      <c r="U56" s="10" t="s">
        <v>19</v>
      </c>
      <c r="V56" s="10" t="s">
        <v>516</v>
      </c>
      <c r="W56" s="11" t="s">
        <v>517</v>
      </c>
      <c r="X56" s="11" t="s">
        <v>19</v>
      </c>
      <c r="Y56" s="10" t="s">
        <v>19</v>
      </c>
      <c r="Z56" s="11" t="s">
        <v>19</v>
      </c>
      <c r="AA56" s="13" t="s">
        <v>19</v>
      </c>
      <c r="AB56" t="s">
        <v>19</v>
      </c>
      <c r="AC56" t="s">
        <v>518</v>
      </c>
      <c r="AD56" t="s">
        <v>6</v>
      </c>
      <c r="AE56" t="s">
        <v>519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520</v>
      </c>
      <c r="B57" s="6" t="s">
        <v>521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522</v>
      </c>
      <c r="H57" s="7" t="s">
        <v>523</v>
      </c>
      <c r="I57" s="7" t="s">
        <v>77</v>
      </c>
      <c r="J57" s="7" t="s">
        <v>2</v>
      </c>
      <c r="K57" s="7" t="s">
        <v>524</v>
      </c>
      <c r="L57" s="7">
        <v>1</v>
      </c>
      <c r="M57" s="7">
        <v>1</v>
      </c>
      <c r="N57" s="7" t="s">
        <v>231</v>
      </c>
      <c r="O57" s="7" t="s">
        <v>153</v>
      </c>
      <c r="P57" s="7" t="s">
        <v>232</v>
      </c>
      <c r="Q57" s="7"/>
      <c r="R57" s="10" t="s">
        <v>525</v>
      </c>
      <c r="S57" s="11" t="s">
        <v>19</v>
      </c>
      <c r="T57" s="7"/>
      <c r="U57" s="10" t="s">
        <v>19</v>
      </c>
      <c r="V57" s="10" t="s">
        <v>525</v>
      </c>
      <c r="W57" s="11" t="s">
        <v>526</v>
      </c>
      <c r="X57" s="11" t="s">
        <v>19</v>
      </c>
      <c r="Y57" s="10" t="s">
        <v>19</v>
      </c>
      <c r="Z57" s="11" t="s">
        <v>19</v>
      </c>
      <c r="AA57" s="13" t="s">
        <v>19</v>
      </c>
      <c r="AB57" t="s">
        <v>19</v>
      </c>
      <c r="AC57" t="s">
        <v>527</v>
      </c>
      <c r="AD57" t="s">
        <v>6</v>
      </c>
      <c r="AE57" t="s">
        <v>528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529</v>
      </c>
      <c r="B58" s="6" t="s">
        <v>530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531</v>
      </c>
      <c r="H58" s="7" t="s">
        <v>532</v>
      </c>
      <c r="I58" s="7" t="s">
        <v>77</v>
      </c>
      <c r="J58" s="7" t="s">
        <v>2</v>
      </c>
      <c r="K58" s="7" t="s">
        <v>533</v>
      </c>
      <c r="L58" s="7">
        <v>1</v>
      </c>
      <c r="M58" s="7">
        <v>1</v>
      </c>
      <c r="N58" s="7" t="s">
        <v>153</v>
      </c>
      <c r="O58" s="7" t="s">
        <v>153</v>
      </c>
      <c r="P58" s="7" t="s">
        <v>232</v>
      </c>
      <c r="Q58" s="7"/>
      <c r="R58" s="10" t="s">
        <v>405</v>
      </c>
      <c r="S58" s="11" t="s">
        <v>19</v>
      </c>
      <c r="T58" s="7"/>
      <c r="U58" s="10" t="s">
        <v>19</v>
      </c>
      <c r="V58" s="10" t="s">
        <v>405</v>
      </c>
      <c r="W58" s="11" t="s">
        <v>534</v>
      </c>
      <c r="X58" s="11" t="s">
        <v>19</v>
      </c>
      <c r="Y58" s="10" t="s">
        <v>19</v>
      </c>
      <c r="Z58" s="11" t="s">
        <v>19</v>
      </c>
      <c r="AA58" s="13" t="s">
        <v>19</v>
      </c>
      <c r="AB58" t="s">
        <v>19</v>
      </c>
      <c r="AC58" t="s">
        <v>535</v>
      </c>
      <c r="AD58" t="s">
        <v>6</v>
      </c>
      <c r="AE58" t="s">
        <v>447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536</v>
      </c>
      <c r="B59" s="6" t="s">
        <v>537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100</v>
      </c>
      <c r="H59" s="7" t="s">
        <v>101</v>
      </c>
      <c r="I59" s="7" t="s">
        <v>77</v>
      </c>
      <c r="J59" s="7" t="s">
        <v>2</v>
      </c>
      <c r="K59" s="7" t="s">
        <v>538</v>
      </c>
      <c r="L59" s="7">
        <v>1</v>
      </c>
      <c r="M59" s="7">
        <v>1</v>
      </c>
      <c r="N59" s="7" t="s">
        <v>93</v>
      </c>
      <c r="O59" s="7" t="s">
        <v>153</v>
      </c>
      <c r="P59" s="7" t="s">
        <v>232</v>
      </c>
      <c r="Q59" s="7"/>
      <c r="R59" s="10" t="s">
        <v>539</v>
      </c>
      <c r="S59" s="11" t="s">
        <v>19</v>
      </c>
      <c r="T59" s="7"/>
      <c r="U59" s="10" t="s">
        <v>19</v>
      </c>
      <c r="V59" s="10" t="s">
        <v>539</v>
      </c>
      <c r="W59" s="11" t="s">
        <v>540</v>
      </c>
      <c r="X59" s="11" t="s">
        <v>19</v>
      </c>
      <c r="Y59" s="10" t="s">
        <v>19</v>
      </c>
      <c r="Z59" s="11" t="s">
        <v>19</v>
      </c>
      <c r="AA59" s="13" t="s">
        <v>19</v>
      </c>
      <c r="AB59" t="s">
        <v>19</v>
      </c>
      <c r="AC59" t="s">
        <v>541</v>
      </c>
      <c r="AD59" t="s">
        <v>6</v>
      </c>
      <c r="AE59" t="s">
        <v>542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543</v>
      </c>
      <c r="B60" s="6" t="s">
        <v>544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545</v>
      </c>
      <c r="H60" s="7" t="s">
        <v>546</v>
      </c>
      <c r="I60" s="7" t="s">
        <v>77</v>
      </c>
      <c r="J60" s="7" t="s">
        <v>2</v>
      </c>
      <c r="K60" s="7" t="s">
        <v>547</v>
      </c>
      <c r="L60" s="7">
        <v>1</v>
      </c>
      <c r="M60" s="7">
        <v>2</v>
      </c>
      <c r="N60" s="7" t="s">
        <v>278</v>
      </c>
      <c r="O60" s="7" t="s">
        <v>231</v>
      </c>
      <c r="P60" s="7" t="s">
        <v>232</v>
      </c>
      <c r="Q60" s="7"/>
      <c r="R60" s="10" t="s">
        <v>548</v>
      </c>
      <c r="S60" s="11" t="s">
        <v>19</v>
      </c>
      <c r="T60" s="7"/>
      <c r="U60" s="10" t="s">
        <v>19</v>
      </c>
      <c r="V60" s="10" t="s">
        <v>548</v>
      </c>
      <c r="W60" s="11" t="s">
        <v>549</v>
      </c>
      <c r="X60" s="11" t="s">
        <v>19</v>
      </c>
      <c r="Y60" s="10" t="s">
        <v>19</v>
      </c>
      <c r="Z60" s="11" t="s">
        <v>19</v>
      </c>
      <c r="AA60" s="13" t="s">
        <v>19</v>
      </c>
      <c r="AB60" t="s">
        <v>19</v>
      </c>
      <c r="AC60" t="s">
        <v>550</v>
      </c>
      <c r="AD60" t="s">
        <v>6</v>
      </c>
      <c r="AE60" t="s">
        <v>551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552</v>
      </c>
      <c r="B61" s="6" t="s">
        <v>553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100</v>
      </c>
      <c r="H61" s="7" t="s">
        <v>101</v>
      </c>
      <c r="I61" s="7" t="s">
        <v>77</v>
      </c>
      <c r="J61" s="7" t="s">
        <v>2</v>
      </c>
      <c r="K61" s="7" t="s">
        <v>554</v>
      </c>
      <c r="L61" s="7">
        <v>1</v>
      </c>
      <c r="M61" s="7">
        <v>1</v>
      </c>
      <c r="N61" s="7" t="s">
        <v>231</v>
      </c>
      <c r="O61" s="7" t="s">
        <v>153</v>
      </c>
      <c r="P61" s="7" t="s">
        <v>232</v>
      </c>
      <c r="Q61" s="7"/>
      <c r="R61" s="10" t="s">
        <v>555</v>
      </c>
      <c r="S61" s="11" t="s">
        <v>19</v>
      </c>
      <c r="T61" s="7"/>
      <c r="U61" s="10" t="s">
        <v>19</v>
      </c>
      <c r="V61" s="10" t="s">
        <v>555</v>
      </c>
      <c r="W61" s="11" t="s">
        <v>556</v>
      </c>
      <c r="X61" s="11" t="s">
        <v>19</v>
      </c>
      <c r="Y61" s="10" t="s">
        <v>19</v>
      </c>
      <c r="Z61" s="11" t="s">
        <v>19</v>
      </c>
      <c r="AA61" s="13" t="s">
        <v>19</v>
      </c>
      <c r="AB61" t="s">
        <v>19</v>
      </c>
      <c r="AC61" t="s">
        <v>557</v>
      </c>
      <c r="AD61" t="s">
        <v>6</v>
      </c>
      <c r="AE61" t="s">
        <v>97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558</v>
      </c>
      <c r="B62" s="6" t="s">
        <v>559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560</v>
      </c>
      <c r="H62" s="7" t="s">
        <v>561</v>
      </c>
      <c r="I62" s="7" t="s">
        <v>77</v>
      </c>
      <c r="J62" s="7" t="s">
        <v>2</v>
      </c>
      <c r="K62" s="7" t="s">
        <v>562</v>
      </c>
      <c r="L62" s="7">
        <v>1</v>
      </c>
      <c r="M62" s="7">
        <v>1</v>
      </c>
      <c r="N62" s="7" t="s">
        <v>232</v>
      </c>
      <c r="O62" s="7" t="s">
        <v>232</v>
      </c>
      <c r="P62" s="7" t="s">
        <v>563</v>
      </c>
      <c r="Q62" s="7"/>
      <c r="R62" s="10" t="s">
        <v>428</v>
      </c>
      <c r="S62" s="11" t="s">
        <v>428</v>
      </c>
      <c r="T62" s="7" t="s">
        <v>564</v>
      </c>
      <c r="U62" s="10" t="s">
        <v>19</v>
      </c>
      <c r="V62" s="10" t="s">
        <v>19</v>
      </c>
      <c r="W62" s="11" t="s">
        <v>19</v>
      </c>
      <c r="X62" s="11" t="s">
        <v>19</v>
      </c>
      <c r="Y62" s="10" t="s">
        <v>19</v>
      </c>
      <c r="Z62" s="11" t="s">
        <v>19</v>
      </c>
      <c r="AA62" s="13" t="s">
        <v>19</v>
      </c>
      <c r="AB62" t="s">
        <v>19</v>
      </c>
      <c r="AC62" t="s">
        <v>19</v>
      </c>
      <c r="AD62" t="s">
        <v>6</v>
      </c>
      <c r="AE62" t="s">
        <v>565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566</v>
      </c>
      <c r="B63" s="6" t="s">
        <v>567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568</v>
      </c>
      <c r="H63" s="7" t="s">
        <v>569</v>
      </c>
      <c r="I63" s="7" t="s">
        <v>77</v>
      </c>
      <c r="J63" s="7" t="s">
        <v>2</v>
      </c>
      <c r="K63" s="7" t="s">
        <v>570</v>
      </c>
      <c r="L63" s="7">
        <v>1</v>
      </c>
      <c r="M63" s="7">
        <v>3</v>
      </c>
      <c r="N63" s="7" t="s">
        <v>232</v>
      </c>
      <c r="O63" s="7" t="s">
        <v>563</v>
      </c>
      <c r="P63" s="7" t="s">
        <v>571</v>
      </c>
      <c r="Q63" s="7"/>
      <c r="R63" s="10" t="s">
        <v>572</v>
      </c>
      <c r="S63" s="11" t="s">
        <v>572</v>
      </c>
      <c r="T63" s="7" t="s">
        <v>573</v>
      </c>
      <c r="U63" s="10" t="s">
        <v>19</v>
      </c>
      <c r="V63" s="10" t="s">
        <v>19</v>
      </c>
      <c r="W63" s="11" t="s">
        <v>19</v>
      </c>
      <c r="X63" s="11" t="s">
        <v>19</v>
      </c>
      <c r="Y63" s="10" t="s">
        <v>19</v>
      </c>
      <c r="Z63" s="11" t="s">
        <v>19</v>
      </c>
      <c r="AA63" s="13" t="s">
        <v>19</v>
      </c>
      <c r="AB63" t="s">
        <v>19</v>
      </c>
      <c r="AC63" t="s">
        <v>19</v>
      </c>
      <c r="AD63" t="s">
        <v>6</v>
      </c>
      <c r="AE63" t="s">
        <v>574</v>
      </c>
      <c r="AF63" t="s">
        <v>86</v>
      </c>
      <c r="AG63" t="s">
        <v>73</v>
      </c>
      <c r="AH63" t="s">
        <v>19</v>
      </c>
    </row>
    <row r="64" customHeight="1" spans="1:32">
      <c r="A64" s="9" t="s">
        <v>575</v>
      </c>
      <c r="B64" s="9"/>
      <c r="C64" s="9" t="s">
        <v>576</v>
      </c>
      <c r="D64" s="9"/>
      <c r="E64" s="9"/>
      <c r="F64" s="9"/>
      <c r="G64" s="9" t="s">
        <v>576</v>
      </c>
      <c r="H64" s="9" t="s">
        <v>576</v>
      </c>
      <c r="I64" s="9" t="s">
        <v>576</v>
      </c>
      <c r="J64" s="9" t="s">
        <v>576</v>
      </c>
      <c r="K64" s="9" t="s">
        <v>576</v>
      </c>
      <c r="L64" s="9" t="s">
        <v>576</v>
      </c>
      <c r="M64" s="9" t="s">
        <v>576</v>
      </c>
      <c r="N64" s="9" t="s">
        <v>576</v>
      </c>
      <c r="O64" s="9" t="s">
        <v>576</v>
      </c>
      <c r="P64" s="9" t="s">
        <v>576</v>
      </c>
      <c r="Q64" s="9"/>
      <c r="R64" s="12" t="s">
        <v>20</v>
      </c>
      <c r="S64" s="12" t="s">
        <v>21</v>
      </c>
      <c r="T64" s="9" t="s">
        <v>576</v>
      </c>
      <c r="U64" s="12"/>
      <c r="V64" s="12" t="s">
        <v>577</v>
      </c>
      <c r="W64" s="12" t="s">
        <v>22</v>
      </c>
      <c r="X64" s="12"/>
      <c r="Y64" s="12"/>
      <c r="Z64" s="12"/>
      <c r="AA64" s="9"/>
      <c r="AB64" s="12"/>
      <c r="AC64" s="9"/>
      <c r="AD64" s="9" t="s">
        <v>576</v>
      </c>
      <c r="AE64" s="9"/>
      <c r="AF6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578</v>
      </c>
      <c r="B1" s="4" t="s">
        <v>579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580</v>
      </c>
      <c r="H1" s="4" t="s">
        <v>581</v>
      </c>
      <c r="I1" s="4" t="s">
        <v>13</v>
      </c>
      <c r="J1" s="4" t="s">
        <v>17</v>
      </c>
      <c r="K1" s="4" t="s">
        <v>18</v>
      </c>
      <c r="L1" s="8" t="s">
        <v>582</v>
      </c>
      <c r="M1" s="4" t="s">
        <v>583</v>
      </c>
      <c r="N1" s="4" t="s">
        <v>584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585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"/>
  <sheetViews>
    <sheetView tabSelected="1" workbookViewId="0">
      <selection activeCell="A69" sqref="A69:C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586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3831</v>
      </c>
      <c r="E2" t="str">
        <f>VLOOKUP(A2,HOP!A:L,12,0)</f>
        <v>3831.00</v>
      </c>
      <c r="F2" t="str">
        <f>VLOOKUP(A2,HOP!A:C,3,0)</f>
        <v>3306666</v>
      </c>
      <c r="G2">
        <f>D2-E2</f>
        <v>0</v>
      </c>
      <c r="H2" t="str">
        <f>$H$1&amp;F2</f>
        <v>，3306666</v>
      </c>
      <c r="I2" t="str">
        <f>VLOOKUP(A2,HOP!A:U,21,0)</f>
        <v>直采</v>
      </c>
    </row>
    <row r="3" ht="14.25" customHeight="1" spans="1:10">
      <c r="A3" s="42" t="s">
        <v>87</v>
      </c>
      <c r="B3" s="7" t="s">
        <v>93</v>
      </c>
      <c r="C3" s="7" t="s">
        <v>81</v>
      </c>
      <c r="D3" s="3">
        <v>2011</v>
      </c>
      <c r="E3" t="e">
        <f>VLOOKUP(A3,HOP!A:L,12,0)</f>
        <v>#N/A</v>
      </c>
      <c r="F3">
        <v>3311887</v>
      </c>
      <c r="G3" t="e">
        <f t="shared" ref="G3:G34" si="0">D3-E3</f>
        <v>#N/A</v>
      </c>
      <c r="H3" t="str">
        <f t="shared" ref="H3:H34" si="1">$H$1&amp;F3</f>
        <v>，3311887</v>
      </c>
      <c r="I3" t="e">
        <f>VLOOKUP(A3,HOP!A:U,21,0)</f>
        <v>#N/A</v>
      </c>
      <c r="J3" s="5" t="s">
        <v>587</v>
      </c>
    </row>
    <row r="4" ht="14.25" hidden="1" customHeight="1" spans="1:9">
      <c r="A4" s="6" t="s">
        <v>98</v>
      </c>
      <c r="B4" s="7" t="s">
        <v>93</v>
      </c>
      <c r="C4" s="7" t="s">
        <v>81</v>
      </c>
      <c r="D4" s="3">
        <v>1016</v>
      </c>
      <c r="E4" t="str">
        <f>VLOOKUP(A4,HOP!A:L,12,0)</f>
        <v>1016.00</v>
      </c>
      <c r="F4" t="str">
        <f>VLOOKUP(A4,HOP!A:C,3,0)</f>
        <v>3332477</v>
      </c>
      <c r="G4">
        <f t="shared" si="0"/>
        <v>0</v>
      </c>
      <c r="H4" t="str">
        <f t="shared" si="1"/>
        <v>，3332477</v>
      </c>
      <c r="I4" t="str">
        <f>VLOOKUP(A4,HOP!A:U,21,0)</f>
        <v>直连</v>
      </c>
    </row>
    <row r="5" ht="14.25" hidden="1" customHeight="1" spans="1:9">
      <c r="A5" s="6" t="s">
        <v>108</v>
      </c>
      <c r="B5" s="7" t="s">
        <v>93</v>
      </c>
      <c r="C5" s="7" t="s">
        <v>81</v>
      </c>
      <c r="D5" s="3">
        <v>1257</v>
      </c>
      <c r="E5" t="str">
        <f>VLOOKUP(A5,HOP!A:L,12,0)</f>
        <v>1257.00</v>
      </c>
      <c r="F5" t="str">
        <f>VLOOKUP(A5,HOP!A:C,3,0)</f>
        <v>3374504</v>
      </c>
      <c r="G5">
        <f t="shared" si="0"/>
        <v>0</v>
      </c>
      <c r="H5" t="str">
        <f t="shared" si="1"/>
        <v>，3374504</v>
      </c>
      <c r="I5" t="str">
        <f>VLOOKUP(A5,HOP!A:U,21,0)</f>
        <v>直连</v>
      </c>
    </row>
    <row r="6" ht="14.25" hidden="1" customHeight="1" spans="1:9">
      <c r="A6" s="6" t="s">
        <v>115</v>
      </c>
      <c r="B6" s="7" t="s">
        <v>93</v>
      </c>
      <c r="C6" s="7" t="s">
        <v>81</v>
      </c>
      <c r="D6" s="3">
        <v>1166</v>
      </c>
      <c r="E6" t="str">
        <f>VLOOKUP(A6,HOP!A:L,12,0)</f>
        <v>1166.00</v>
      </c>
      <c r="F6" t="str">
        <f>VLOOKUP(A6,HOP!A:C,3,0)</f>
        <v>3371867</v>
      </c>
      <c r="G6">
        <f t="shared" si="0"/>
        <v>0</v>
      </c>
      <c r="H6" t="str">
        <f t="shared" si="1"/>
        <v>，3371867</v>
      </c>
      <c r="I6" t="str">
        <f>VLOOKUP(A6,HOP!A:U,21,0)</f>
        <v>直连</v>
      </c>
    </row>
    <row r="7" ht="14.25" hidden="1" customHeight="1" spans="1:9">
      <c r="A7" s="6" t="s">
        <v>123</v>
      </c>
      <c r="B7" s="7" t="s">
        <v>93</v>
      </c>
      <c r="C7" s="7" t="s">
        <v>81</v>
      </c>
      <c r="D7" s="3">
        <v>1328</v>
      </c>
      <c r="E7" t="str">
        <f>VLOOKUP(A7,HOP!A:L,12,0)</f>
        <v>1328.00</v>
      </c>
      <c r="F7" t="str">
        <f>VLOOKUP(A7,HOP!A:C,3,0)</f>
        <v>3365220</v>
      </c>
      <c r="G7">
        <f t="shared" si="0"/>
        <v>0</v>
      </c>
      <c r="H7" t="str">
        <f t="shared" si="1"/>
        <v>，3365220</v>
      </c>
      <c r="I7" t="str">
        <f>VLOOKUP(A7,HOP!A:U,21,0)</f>
        <v>直连</v>
      </c>
    </row>
    <row r="8" ht="14.25" hidden="1" customHeight="1" spans="1:9">
      <c r="A8" s="6" t="s">
        <v>130</v>
      </c>
      <c r="B8" s="7" t="s">
        <v>136</v>
      </c>
      <c r="C8" s="7" t="s">
        <v>81</v>
      </c>
      <c r="D8" s="3">
        <v>1449</v>
      </c>
      <c r="E8" t="str">
        <f>VLOOKUP(A8,HOP!A:L,12,0)</f>
        <v>1449.00</v>
      </c>
      <c r="F8" t="str">
        <f>VLOOKUP(A8,HOP!A:C,3,0)</f>
        <v>3347124</v>
      </c>
      <c r="G8">
        <f t="shared" si="0"/>
        <v>0</v>
      </c>
      <c r="H8" t="str">
        <f t="shared" si="1"/>
        <v>，3347124</v>
      </c>
      <c r="I8" t="str">
        <f>VLOOKUP(A8,HOP!A:U,21,0)</f>
        <v>直采</v>
      </c>
    </row>
    <row r="9" ht="14.25" customHeight="1" spans="1:9">
      <c r="A9" s="6" t="s">
        <v>141</v>
      </c>
      <c r="B9" s="7" t="s">
        <v>136</v>
      </c>
      <c r="C9" s="7" t="s">
        <v>81</v>
      </c>
      <c r="D9" s="3">
        <v>2950</v>
      </c>
      <c r="E9" t="str">
        <f>VLOOKUP(A9,HOP!A:L,12,0)</f>
        <v>2949.99</v>
      </c>
      <c r="F9" t="str">
        <f>VLOOKUP(A9,HOP!A:C,3,0)</f>
        <v>3351759</v>
      </c>
      <c r="G9">
        <f t="shared" si="0"/>
        <v>0.0100000000002183</v>
      </c>
      <c r="H9" t="str">
        <f t="shared" si="1"/>
        <v>，3351759</v>
      </c>
      <c r="I9" t="str">
        <f>VLOOKUP(A9,HOP!A:U,21,0)</f>
        <v>直连</v>
      </c>
    </row>
    <row r="10" ht="14.25" hidden="1" customHeight="1" spans="1:9">
      <c r="A10" s="6" t="s">
        <v>148</v>
      </c>
      <c r="B10" s="7" t="s">
        <v>153</v>
      </c>
      <c r="C10" s="7" t="s">
        <v>154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hidden="1" customHeight="1" spans="1:9">
      <c r="A11" s="6" t="s">
        <v>158</v>
      </c>
      <c r="B11" s="7" t="s">
        <v>93</v>
      </c>
      <c r="C11" s="7" t="s">
        <v>164</v>
      </c>
      <c r="D11" s="3">
        <v>1952</v>
      </c>
      <c r="E11" t="str">
        <f>VLOOKUP(A11,HOP!A:L,12,0)</f>
        <v>1952.00</v>
      </c>
      <c r="F11" t="str">
        <f>VLOOKUP(A11,HOP!A:C,3,0)</f>
        <v>3093713</v>
      </c>
      <c r="G11">
        <f t="shared" si="0"/>
        <v>0</v>
      </c>
      <c r="H11" t="str">
        <f t="shared" si="1"/>
        <v>，3093713</v>
      </c>
      <c r="I11" t="str">
        <f>VLOOKUP(A11,HOP!A:U,21,0)</f>
        <v>直连</v>
      </c>
    </row>
    <row r="12" ht="14.25" hidden="1" customHeight="1" spans="1:9">
      <c r="A12" s="6" t="s">
        <v>169</v>
      </c>
      <c r="B12" s="7" t="s">
        <v>93</v>
      </c>
      <c r="C12" s="7" t="s">
        <v>164</v>
      </c>
      <c r="D12" s="3">
        <v>2689</v>
      </c>
      <c r="E12" t="str">
        <f>VLOOKUP(A12,HOP!A:L,12,0)</f>
        <v>2689.00</v>
      </c>
      <c r="F12" t="str">
        <f>VLOOKUP(A12,HOP!A:C,3,0)</f>
        <v>3382757</v>
      </c>
      <c r="G12">
        <f t="shared" si="0"/>
        <v>0</v>
      </c>
      <c r="H12" t="str">
        <f t="shared" si="1"/>
        <v>，3382757</v>
      </c>
      <c r="I12" t="str">
        <f>VLOOKUP(A12,HOP!A:U,21,0)</f>
        <v>直连</v>
      </c>
    </row>
    <row r="13" ht="14.25" hidden="1" customHeight="1" spans="1:9">
      <c r="A13" s="6" t="s">
        <v>177</v>
      </c>
      <c r="B13" s="7" t="s">
        <v>93</v>
      </c>
      <c r="C13" s="7" t="s">
        <v>164</v>
      </c>
      <c r="D13" s="3">
        <v>594</v>
      </c>
      <c r="E13" t="str">
        <f>VLOOKUP(A13,HOP!A:L,12,0)</f>
        <v>594.00</v>
      </c>
      <c r="F13" t="str">
        <f>VLOOKUP(A13,HOP!A:C,3,0)</f>
        <v>3403237</v>
      </c>
      <c r="G13">
        <f t="shared" si="0"/>
        <v>0</v>
      </c>
      <c r="H13" t="str">
        <f t="shared" si="1"/>
        <v>，3403237</v>
      </c>
      <c r="I13" t="str">
        <f>VLOOKUP(A13,HOP!A:U,21,0)</f>
        <v>直连</v>
      </c>
    </row>
    <row r="14" ht="14.25" hidden="1" customHeight="1" spans="1:9">
      <c r="A14" s="6" t="s">
        <v>186</v>
      </c>
      <c r="B14" s="7" t="s">
        <v>81</v>
      </c>
      <c r="C14" s="7" t="s">
        <v>164</v>
      </c>
      <c r="D14" s="3">
        <v>243</v>
      </c>
      <c r="E14" t="str">
        <f>VLOOKUP(A14,HOP!A:L,12,0)</f>
        <v>243.00</v>
      </c>
      <c r="F14" t="str">
        <f>VLOOKUP(A14,HOP!A:C,3,0)</f>
        <v>3404996</v>
      </c>
      <c r="G14">
        <f t="shared" si="0"/>
        <v>0</v>
      </c>
      <c r="H14" t="str">
        <f t="shared" si="1"/>
        <v>，3404996</v>
      </c>
      <c r="I14" t="str">
        <f>VLOOKUP(A14,HOP!A:U,21,0)</f>
        <v>直连</v>
      </c>
    </row>
    <row r="15" ht="14.25" hidden="1" customHeight="1" spans="1:9">
      <c r="A15" s="6" t="s">
        <v>195</v>
      </c>
      <c r="B15" s="7" t="s">
        <v>81</v>
      </c>
      <c r="C15" s="7" t="s">
        <v>164</v>
      </c>
      <c r="D15" s="3">
        <v>445</v>
      </c>
      <c r="E15" t="str">
        <f>VLOOKUP(A15,HOP!A:L,12,0)</f>
        <v>445.00</v>
      </c>
      <c r="F15" t="str">
        <f>VLOOKUP(A15,HOP!A:C,3,0)</f>
        <v>3405636</v>
      </c>
      <c r="G15">
        <f t="shared" si="0"/>
        <v>0</v>
      </c>
      <c r="H15" t="str">
        <f t="shared" si="1"/>
        <v>，3405636</v>
      </c>
      <c r="I15" t="str">
        <f>VLOOKUP(A15,HOP!A:U,21,0)</f>
        <v>直连</v>
      </c>
    </row>
    <row r="16" ht="14.25" hidden="1" customHeight="1" spans="1:9">
      <c r="A16" s="6" t="s">
        <v>204</v>
      </c>
      <c r="B16" s="7" t="s">
        <v>93</v>
      </c>
      <c r="C16" s="7" t="s">
        <v>164</v>
      </c>
      <c r="D16" s="3">
        <v>1019</v>
      </c>
      <c r="E16" t="str">
        <f>VLOOKUP(A16,HOP!A:L,12,0)</f>
        <v>1019.00</v>
      </c>
      <c r="F16" t="str">
        <f>VLOOKUP(A16,HOP!A:C,3,0)</f>
        <v>3386668</v>
      </c>
      <c r="G16">
        <f t="shared" si="0"/>
        <v>0</v>
      </c>
      <c r="H16" t="str">
        <f t="shared" si="1"/>
        <v>，3386668</v>
      </c>
      <c r="I16" t="str">
        <f>VLOOKUP(A16,HOP!A:U,21,0)</f>
        <v>直连</v>
      </c>
    </row>
    <row r="17" ht="14.25" hidden="1" customHeight="1" spans="1:9">
      <c r="A17" s="6" t="s">
        <v>214</v>
      </c>
      <c r="B17" s="7" t="s">
        <v>81</v>
      </c>
      <c r="C17" s="7" t="s">
        <v>164</v>
      </c>
      <c r="D17" s="3">
        <v>1661</v>
      </c>
      <c r="E17" t="str">
        <f>VLOOKUP(A17,HOP!A:L,12,0)</f>
        <v>1661.00</v>
      </c>
      <c r="F17" t="str">
        <f>VLOOKUP(A17,HOP!A:C,3,0)</f>
        <v>3383012</v>
      </c>
      <c r="G17">
        <f t="shared" si="0"/>
        <v>0</v>
      </c>
      <c r="H17" t="str">
        <f t="shared" si="1"/>
        <v>，3383012</v>
      </c>
      <c r="I17" t="str">
        <f>VLOOKUP(A17,HOP!A:U,21,0)</f>
        <v>直采</v>
      </c>
    </row>
    <row r="18" ht="14.25" hidden="1" customHeight="1" spans="1:9">
      <c r="A18" s="6" t="s">
        <v>220</v>
      </c>
      <c r="B18" s="7" t="s">
        <v>81</v>
      </c>
      <c r="C18" s="7" t="s">
        <v>164</v>
      </c>
      <c r="D18" s="3">
        <v>1861</v>
      </c>
      <c r="E18" t="str">
        <f>VLOOKUP(A18,HOP!A:L,12,0)</f>
        <v>1861.00</v>
      </c>
      <c r="F18" t="str">
        <f>VLOOKUP(A18,HOP!A:C,3,0)</f>
        <v>3403525</v>
      </c>
      <c r="G18">
        <f t="shared" si="0"/>
        <v>0</v>
      </c>
      <c r="H18" t="str">
        <f t="shared" si="1"/>
        <v>，3403525</v>
      </c>
      <c r="I18" t="str">
        <f>VLOOKUP(A18,HOP!A:U,21,0)</f>
        <v>直采</v>
      </c>
    </row>
    <row r="19" ht="14.25" hidden="1" customHeight="1" spans="1:9">
      <c r="A19" s="6" t="s">
        <v>226</v>
      </c>
      <c r="B19" s="7" t="s">
        <v>231</v>
      </c>
      <c r="C19" s="7" t="s">
        <v>232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customHeight="1" spans="1:9">
      <c r="A20" s="6" t="s">
        <v>236</v>
      </c>
      <c r="B20" s="7" t="s">
        <v>241</v>
      </c>
      <c r="C20" s="7" t="s">
        <v>164</v>
      </c>
      <c r="D20" s="3">
        <v>4064</v>
      </c>
      <c r="E20" t="str">
        <f>VLOOKUP(A20,HOP!A:L,12,0)</f>
        <v>4064.01</v>
      </c>
      <c r="F20" t="str">
        <f>VLOOKUP(A20,HOP!A:C,3,0)</f>
        <v>3399899</v>
      </c>
      <c r="G20">
        <f t="shared" si="0"/>
        <v>-0.0100000000002183</v>
      </c>
      <c r="H20" t="str">
        <f t="shared" si="1"/>
        <v>，3399899</v>
      </c>
      <c r="I20" t="str">
        <f>VLOOKUP(A20,HOP!A:U,21,0)</f>
        <v>直连</v>
      </c>
    </row>
    <row r="21" ht="14.25" hidden="1" customHeight="1" spans="1:9">
      <c r="A21" s="6" t="s">
        <v>245</v>
      </c>
      <c r="B21" s="7" t="s">
        <v>93</v>
      </c>
      <c r="C21" s="7" t="s">
        <v>250</v>
      </c>
      <c r="D21" s="3">
        <v>1650</v>
      </c>
      <c r="E21" t="str">
        <f>VLOOKUP(A21,HOP!A:L,12,0)</f>
        <v>1650.00</v>
      </c>
      <c r="F21" t="str">
        <f>VLOOKUP(A21,HOP!A:C,3,0)</f>
        <v>3363590</v>
      </c>
      <c r="G21">
        <f t="shared" si="0"/>
        <v>0</v>
      </c>
      <c r="H21" t="str">
        <f t="shared" si="1"/>
        <v>，3363590</v>
      </c>
      <c r="I21" t="str">
        <f>VLOOKUP(A21,HOP!A:U,21,0)</f>
        <v>直连</v>
      </c>
    </row>
    <row r="22" ht="14.25" hidden="1" customHeight="1" spans="1:9">
      <c r="A22" s="6" t="s">
        <v>255</v>
      </c>
      <c r="B22" s="7" t="s">
        <v>81</v>
      </c>
      <c r="C22" s="7" t="s">
        <v>250</v>
      </c>
      <c r="D22" s="3">
        <v>990</v>
      </c>
      <c r="E22" t="str">
        <f>VLOOKUP(A22,HOP!A:L,12,0)</f>
        <v>990.00</v>
      </c>
      <c r="F22" t="str">
        <f>VLOOKUP(A22,HOP!A:C,3,0)</f>
        <v>3375054</v>
      </c>
      <c r="G22">
        <f t="shared" si="0"/>
        <v>0</v>
      </c>
      <c r="H22" t="str">
        <f t="shared" si="1"/>
        <v>，3375054</v>
      </c>
      <c r="I22" t="str">
        <f>VLOOKUP(A22,HOP!A:U,21,0)</f>
        <v>直采</v>
      </c>
    </row>
    <row r="23" ht="14.25" hidden="1" customHeight="1" spans="1:9">
      <c r="A23" s="6" t="s">
        <v>261</v>
      </c>
      <c r="B23" s="7" t="s">
        <v>81</v>
      </c>
      <c r="C23" s="7" t="s">
        <v>250</v>
      </c>
      <c r="D23" s="3">
        <v>990</v>
      </c>
      <c r="E23" t="str">
        <f>VLOOKUP(A23,HOP!A:L,12,0)</f>
        <v>990.00</v>
      </c>
      <c r="F23" t="str">
        <f>VLOOKUP(A23,HOP!A:C,3,0)</f>
        <v>3375254</v>
      </c>
      <c r="G23">
        <f t="shared" si="0"/>
        <v>0</v>
      </c>
      <c r="H23" t="str">
        <f t="shared" si="1"/>
        <v>，3375254</v>
      </c>
      <c r="I23" t="str">
        <f>VLOOKUP(A23,HOP!A:U,21,0)</f>
        <v>直采</v>
      </c>
    </row>
    <row r="24" ht="14.25" hidden="1" customHeight="1" spans="1:9">
      <c r="A24" s="6" t="s">
        <v>264</v>
      </c>
      <c r="B24" s="7" t="s">
        <v>93</v>
      </c>
      <c r="C24" s="7" t="s">
        <v>250</v>
      </c>
      <c r="D24" s="3">
        <v>1485</v>
      </c>
      <c r="E24" t="str">
        <f>VLOOKUP(A24,HOP!A:L,12,0)</f>
        <v>1485.00</v>
      </c>
      <c r="F24" t="str">
        <f>VLOOKUP(A24,HOP!A:C,3,0)</f>
        <v>3389229</v>
      </c>
      <c r="G24">
        <f t="shared" si="0"/>
        <v>0</v>
      </c>
      <c r="H24" t="str">
        <f t="shared" si="1"/>
        <v>，3389229</v>
      </c>
      <c r="I24" t="str">
        <f>VLOOKUP(A24,HOP!A:U,21,0)</f>
        <v>直采</v>
      </c>
    </row>
    <row r="25" ht="14.25" hidden="1" customHeight="1" spans="1:9">
      <c r="A25" s="6" t="s">
        <v>270</v>
      </c>
      <c r="B25" s="7" t="s">
        <v>81</v>
      </c>
      <c r="C25" s="7" t="s">
        <v>250</v>
      </c>
      <c r="D25" s="3">
        <v>990</v>
      </c>
      <c r="E25" t="str">
        <f>VLOOKUP(A25,HOP!A:L,12,0)</f>
        <v>990.00</v>
      </c>
      <c r="F25" t="str">
        <f>VLOOKUP(A25,HOP!A:C,3,0)</f>
        <v>3405410</v>
      </c>
      <c r="G25">
        <f t="shared" si="0"/>
        <v>0</v>
      </c>
      <c r="H25" t="str">
        <f t="shared" si="1"/>
        <v>，3405410</v>
      </c>
      <c r="I25" t="str">
        <f>VLOOKUP(A25,HOP!A:U,21,0)</f>
        <v>直采</v>
      </c>
    </row>
    <row r="26" ht="14.25" hidden="1" customHeight="1" spans="1:9">
      <c r="A26" s="6" t="s">
        <v>273</v>
      </c>
      <c r="B26" s="7" t="s">
        <v>278</v>
      </c>
      <c r="C26" s="7" t="s">
        <v>232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customHeight="1" spans="1:9">
      <c r="A27" s="6" t="s">
        <v>282</v>
      </c>
      <c r="B27" s="7" t="s">
        <v>93</v>
      </c>
      <c r="C27" s="7" t="s">
        <v>250</v>
      </c>
      <c r="D27" s="3">
        <v>3575</v>
      </c>
      <c r="E27" t="str">
        <f>VLOOKUP(A27,HOP!A:L,12,0)</f>
        <v>3575.01</v>
      </c>
      <c r="F27" t="str">
        <f>VLOOKUP(A27,HOP!A:C,3,0)</f>
        <v>3350759</v>
      </c>
      <c r="G27">
        <f t="shared" si="0"/>
        <v>-0.0100000000002183</v>
      </c>
      <c r="H27" t="str">
        <f t="shared" si="1"/>
        <v>，3350759</v>
      </c>
      <c r="I27" t="str">
        <f>VLOOKUP(A27,HOP!A:U,21,0)</f>
        <v>直连</v>
      </c>
    </row>
    <row r="28" ht="14.25" hidden="1" customHeight="1" spans="1:9">
      <c r="A28" s="6" t="s">
        <v>289</v>
      </c>
      <c r="B28" s="7" t="s">
        <v>294</v>
      </c>
      <c r="C28" s="7" t="s">
        <v>295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298</v>
      </c>
      <c r="B29" s="7" t="s">
        <v>278</v>
      </c>
      <c r="C29" s="7" t="s">
        <v>232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306</v>
      </c>
      <c r="B30" s="7" t="s">
        <v>81</v>
      </c>
      <c r="C30" s="7" t="s">
        <v>278</v>
      </c>
      <c r="D30" s="3">
        <v>1272</v>
      </c>
      <c r="E30" t="str">
        <f>VLOOKUP(A30,HOP!A:L,12,0)</f>
        <v>1272.00</v>
      </c>
      <c r="F30" t="str">
        <f>VLOOKUP(A30,HOP!A:C,3,0)</f>
        <v>3382635</v>
      </c>
      <c r="G30">
        <f t="shared" si="0"/>
        <v>0</v>
      </c>
      <c r="H30" t="str">
        <f t="shared" si="1"/>
        <v>，3382635</v>
      </c>
      <c r="I30" t="str">
        <f>VLOOKUP(A30,HOP!A:U,21,0)</f>
        <v>直采</v>
      </c>
    </row>
    <row r="31" ht="14.25" hidden="1" customHeight="1" spans="1:9">
      <c r="A31" s="6" t="s">
        <v>313</v>
      </c>
      <c r="B31" s="7" t="s">
        <v>164</v>
      </c>
      <c r="C31" s="7" t="s">
        <v>278</v>
      </c>
      <c r="D31" s="3">
        <v>1681</v>
      </c>
      <c r="E31" t="str">
        <f>VLOOKUP(A31,HOP!A:L,12,0)</f>
        <v>1681.00</v>
      </c>
      <c r="F31" t="str">
        <f>VLOOKUP(A31,HOP!A:C,3,0)</f>
        <v>3384370</v>
      </c>
      <c r="G31">
        <f t="shared" si="0"/>
        <v>0</v>
      </c>
      <c r="H31" t="str">
        <f t="shared" si="1"/>
        <v>，3384370</v>
      </c>
      <c r="I31" t="str">
        <f>VLOOKUP(A31,HOP!A:U,21,0)</f>
        <v>直连</v>
      </c>
    </row>
    <row r="32" ht="14.25" hidden="1" customHeight="1" spans="1:9">
      <c r="A32" s="6" t="s">
        <v>321</v>
      </c>
      <c r="B32" s="7" t="s">
        <v>250</v>
      </c>
      <c r="C32" s="7" t="s">
        <v>278</v>
      </c>
      <c r="D32" s="3">
        <v>287</v>
      </c>
      <c r="E32" t="str">
        <f>VLOOKUP(A32,HOP!A:L,12,0)</f>
        <v>287.00</v>
      </c>
      <c r="F32" t="str">
        <f>VLOOKUP(A32,HOP!A:C,3,0)</f>
        <v>3414254</v>
      </c>
      <c r="G32">
        <f t="shared" si="0"/>
        <v>0</v>
      </c>
      <c r="H32" t="str">
        <f t="shared" si="1"/>
        <v>，3414254</v>
      </c>
      <c r="I32" t="str">
        <f>VLOOKUP(A32,HOP!A:U,21,0)</f>
        <v>直采</v>
      </c>
    </row>
    <row r="33" ht="14.25" hidden="1" customHeight="1" spans="1:9">
      <c r="A33" s="6" t="s">
        <v>330</v>
      </c>
      <c r="B33" s="7" t="s">
        <v>250</v>
      </c>
      <c r="C33" s="7" t="s">
        <v>278</v>
      </c>
      <c r="D33" s="3">
        <v>189</v>
      </c>
      <c r="E33" t="str">
        <f>VLOOKUP(A33,HOP!A:L,12,0)</f>
        <v>189.00</v>
      </c>
      <c r="F33" t="str">
        <f>VLOOKUP(A33,HOP!A:C,3,0)</f>
        <v>3414525</v>
      </c>
      <c r="G33">
        <f t="shared" si="0"/>
        <v>0</v>
      </c>
      <c r="H33" t="str">
        <f t="shared" si="1"/>
        <v>，3414525</v>
      </c>
      <c r="I33" t="str">
        <f>VLOOKUP(A33,HOP!A:U,21,0)</f>
        <v>直连</v>
      </c>
    </row>
    <row r="34" ht="14.25" hidden="1" customHeight="1" spans="1:9">
      <c r="A34" s="6" t="s">
        <v>339</v>
      </c>
      <c r="B34" s="7" t="s">
        <v>81</v>
      </c>
      <c r="C34" s="7" t="s">
        <v>278</v>
      </c>
      <c r="D34" s="3">
        <v>1542</v>
      </c>
      <c r="E34" t="str">
        <f>VLOOKUP(A34,HOP!A:L,12,0)</f>
        <v>1542.00</v>
      </c>
      <c r="F34" t="str">
        <f>VLOOKUP(A34,HOP!A:C,3,0)</f>
        <v>3401071</v>
      </c>
      <c r="G34">
        <f t="shared" si="0"/>
        <v>0</v>
      </c>
      <c r="H34" t="str">
        <f t="shared" si="1"/>
        <v>，3401071</v>
      </c>
      <c r="I34" t="str">
        <f>VLOOKUP(A34,HOP!A:U,21,0)</f>
        <v>直连</v>
      </c>
    </row>
    <row r="35" ht="14.25" hidden="1" customHeight="1" spans="1:9">
      <c r="A35" s="6" t="s">
        <v>348</v>
      </c>
      <c r="B35" s="7" t="s">
        <v>250</v>
      </c>
      <c r="C35" s="7" t="s">
        <v>278</v>
      </c>
      <c r="D35" s="3">
        <v>1065</v>
      </c>
      <c r="E35" t="str">
        <f>VLOOKUP(A35,HOP!A:L,12,0)</f>
        <v>1065.00</v>
      </c>
      <c r="F35" t="str">
        <f>VLOOKUP(A35,HOP!A:C,3,0)</f>
        <v>3409770</v>
      </c>
      <c r="G35">
        <f t="shared" ref="G35:G63" si="2">D35-E35</f>
        <v>0</v>
      </c>
      <c r="H35" t="str">
        <f t="shared" ref="H35:H63" si="3">$H$1&amp;F35</f>
        <v>，3409770</v>
      </c>
      <c r="I35" t="str">
        <f>VLOOKUP(A35,HOP!A:U,21,0)</f>
        <v>直连</v>
      </c>
    </row>
    <row r="36" ht="14.25" hidden="1" customHeight="1" spans="1:9">
      <c r="A36" s="6" t="s">
        <v>354</v>
      </c>
      <c r="B36" s="7" t="s">
        <v>359</v>
      </c>
      <c r="C36" s="7" t="s">
        <v>360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t="14.25" hidden="1" customHeight="1" spans="1:9">
      <c r="A37" s="6" t="s">
        <v>364</v>
      </c>
      <c r="B37" s="7" t="s">
        <v>164</v>
      </c>
      <c r="C37" s="7" t="s">
        <v>231</v>
      </c>
      <c r="D37" s="3">
        <v>1476</v>
      </c>
      <c r="E37" t="str">
        <f>VLOOKUP(A37,HOP!A:L,12,0)</f>
        <v>1476.00</v>
      </c>
      <c r="F37" t="str">
        <f>VLOOKUP(A37,HOP!A:C,3,0)</f>
        <v>3370382</v>
      </c>
      <c r="G37">
        <f t="shared" si="2"/>
        <v>0</v>
      </c>
      <c r="H37" t="str">
        <f t="shared" si="3"/>
        <v>，3370382</v>
      </c>
      <c r="I37" t="str">
        <f>VLOOKUP(A37,HOP!A:U,21,0)</f>
        <v>直连</v>
      </c>
    </row>
    <row r="38" ht="14.25" hidden="1" customHeight="1" spans="1:9">
      <c r="A38" s="6" t="s">
        <v>371</v>
      </c>
      <c r="B38" s="7" t="s">
        <v>250</v>
      </c>
      <c r="C38" s="7" t="s">
        <v>231</v>
      </c>
      <c r="D38" s="3">
        <v>1289</v>
      </c>
      <c r="E38" t="str">
        <f>VLOOKUP(A38,HOP!A:L,12,0)</f>
        <v>1289.00</v>
      </c>
      <c r="F38" t="str">
        <f>VLOOKUP(A38,HOP!A:C,3,0)</f>
        <v>3387930</v>
      </c>
      <c r="G38">
        <f t="shared" si="2"/>
        <v>0</v>
      </c>
      <c r="H38" t="str">
        <f t="shared" si="3"/>
        <v>，3387930</v>
      </c>
      <c r="I38" t="str">
        <f>VLOOKUP(A38,HOP!A:U,21,0)</f>
        <v>直连</v>
      </c>
    </row>
    <row r="39" ht="14.25" hidden="1" customHeight="1" spans="1:9">
      <c r="A39" s="6" t="s">
        <v>380</v>
      </c>
      <c r="B39" s="7" t="s">
        <v>250</v>
      </c>
      <c r="C39" s="7" t="s">
        <v>231</v>
      </c>
      <c r="D39" s="3">
        <v>3240</v>
      </c>
      <c r="E39" t="str">
        <f>VLOOKUP(A39,HOP!A:L,12,0)</f>
        <v>3240.00</v>
      </c>
      <c r="F39" t="str">
        <f>VLOOKUP(A39,HOP!A:C,3,0)</f>
        <v>3407829</v>
      </c>
      <c r="G39">
        <f t="shared" si="2"/>
        <v>0</v>
      </c>
      <c r="H39" t="str">
        <f t="shared" si="3"/>
        <v>，3407829</v>
      </c>
      <c r="I39" t="str">
        <f>VLOOKUP(A39,HOP!A:U,21,0)</f>
        <v>直连</v>
      </c>
    </row>
    <row r="40" ht="14.25" hidden="1" customHeight="1" spans="1:9">
      <c r="A40" s="6" t="s">
        <v>389</v>
      </c>
      <c r="B40" s="7" t="s">
        <v>250</v>
      </c>
      <c r="C40" s="7" t="s">
        <v>231</v>
      </c>
      <c r="D40" s="3">
        <v>570</v>
      </c>
      <c r="E40" t="str">
        <f>VLOOKUP(A40,HOP!A:L,12,0)</f>
        <v>570.00</v>
      </c>
      <c r="F40" t="str">
        <f>VLOOKUP(A40,HOP!A:C,3,0)</f>
        <v>3414077</v>
      </c>
      <c r="G40">
        <f t="shared" si="2"/>
        <v>0</v>
      </c>
      <c r="H40" t="str">
        <f t="shared" si="3"/>
        <v>，3414077</v>
      </c>
      <c r="I40" t="str">
        <f>VLOOKUP(A40,HOP!A:U,21,0)</f>
        <v>直连</v>
      </c>
    </row>
    <row r="41" ht="14.25" hidden="1" customHeight="1" spans="1:9">
      <c r="A41" s="6" t="s">
        <v>398</v>
      </c>
      <c r="B41" s="7" t="s">
        <v>250</v>
      </c>
      <c r="C41" s="7" t="s">
        <v>231</v>
      </c>
      <c r="D41" s="3">
        <v>370</v>
      </c>
      <c r="E41" t="str">
        <f>VLOOKUP(A41,HOP!A:L,12,0)</f>
        <v>370.00</v>
      </c>
      <c r="F41" t="str">
        <f>VLOOKUP(A41,HOP!A:C,3,0)</f>
        <v>3414734</v>
      </c>
      <c r="G41">
        <f t="shared" si="2"/>
        <v>0</v>
      </c>
      <c r="H41" t="str">
        <f t="shared" si="3"/>
        <v>，3414734</v>
      </c>
      <c r="I41" t="str">
        <f>VLOOKUP(A41,HOP!A:U,21,0)</f>
        <v>直连</v>
      </c>
    </row>
    <row r="42" ht="14.25" hidden="1" customHeight="1" spans="1:9">
      <c r="A42" s="6" t="s">
        <v>406</v>
      </c>
      <c r="B42" s="7" t="s">
        <v>411</v>
      </c>
      <c r="C42" s="7" t="s">
        <v>412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hidden="1" customHeight="1" spans="1:9">
      <c r="A43" s="6" t="s">
        <v>416</v>
      </c>
      <c r="B43" s="7" t="s">
        <v>231</v>
      </c>
      <c r="C43" s="7" t="s">
        <v>153</v>
      </c>
      <c r="D43" s="3">
        <v>775</v>
      </c>
      <c r="E43" t="str">
        <f>VLOOKUP(A43,HOP!A:L,12,0)</f>
        <v>775.00</v>
      </c>
      <c r="F43" t="str">
        <f>VLOOKUP(A43,HOP!A:C,3,0)</f>
        <v>3341032</v>
      </c>
      <c r="G43">
        <f t="shared" si="2"/>
        <v>0</v>
      </c>
      <c r="H43" t="str">
        <f t="shared" si="3"/>
        <v>，3341032</v>
      </c>
      <c r="I43" t="str">
        <f>VLOOKUP(A43,HOP!A:U,21,0)</f>
        <v>直采</v>
      </c>
    </row>
    <row r="44" ht="14.25" hidden="1" customHeight="1" spans="1:9">
      <c r="A44" s="6" t="s">
        <v>424</v>
      </c>
      <c r="B44" s="7" t="s">
        <v>278</v>
      </c>
      <c r="C44" s="7" t="s">
        <v>153</v>
      </c>
      <c r="D44" s="3">
        <v>3362</v>
      </c>
      <c r="E44" t="str">
        <f>VLOOKUP(A44,HOP!A:L,12,0)</f>
        <v>3362.00</v>
      </c>
      <c r="F44" t="str">
        <f>VLOOKUP(A44,HOP!A:C,3,0)</f>
        <v>3388584</v>
      </c>
      <c r="G44">
        <f t="shared" si="2"/>
        <v>0</v>
      </c>
      <c r="H44" t="str">
        <f t="shared" si="3"/>
        <v>，3388584</v>
      </c>
      <c r="I44" t="str">
        <f>VLOOKUP(A44,HOP!A:U,21,0)</f>
        <v>直采</v>
      </c>
    </row>
    <row r="45" ht="14.25" hidden="1" customHeight="1" spans="1:9">
      <c r="A45" s="6" t="s">
        <v>430</v>
      </c>
      <c r="B45" s="7" t="s">
        <v>231</v>
      </c>
      <c r="C45" s="7" t="s">
        <v>153</v>
      </c>
      <c r="D45" s="3">
        <v>358</v>
      </c>
      <c r="E45" t="str">
        <f>VLOOKUP(A45,HOP!A:L,12,0)</f>
        <v>358.00</v>
      </c>
      <c r="F45" t="str">
        <f>VLOOKUP(A45,HOP!A:C,3,0)</f>
        <v>3378349</v>
      </c>
      <c r="G45">
        <f t="shared" si="2"/>
        <v>0</v>
      </c>
      <c r="H45" t="str">
        <f t="shared" si="3"/>
        <v>，3378349</v>
      </c>
      <c r="I45" t="str">
        <f>VLOOKUP(A45,HOP!A:U,21,0)</f>
        <v>直连</v>
      </c>
    </row>
    <row r="46" ht="14.25" hidden="1" customHeight="1" spans="1:9">
      <c r="A46" s="6" t="s">
        <v>439</v>
      </c>
      <c r="B46" s="7" t="s">
        <v>164</v>
      </c>
      <c r="C46" s="7" t="s">
        <v>153</v>
      </c>
      <c r="D46" s="3">
        <v>972</v>
      </c>
      <c r="E46" t="str">
        <f>VLOOKUP(A46,HOP!A:L,12,0)</f>
        <v>972.00</v>
      </c>
      <c r="F46" t="str">
        <f>VLOOKUP(A46,HOP!A:C,3,0)</f>
        <v>3398637</v>
      </c>
      <c r="G46">
        <f t="shared" si="2"/>
        <v>0</v>
      </c>
      <c r="H46" t="str">
        <f t="shared" si="3"/>
        <v>，3398637</v>
      </c>
      <c r="I46" t="str">
        <f>VLOOKUP(A46,HOP!A:U,21,0)</f>
        <v>直连</v>
      </c>
    </row>
    <row r="47" ht="14.25" hidden="1" customHeight="1" spans="1:9">
      <c r="A47" s="6" t="s">
        <v>448</v>
      </c>
      <c r="B47" s="7" t="s">
        <v>278</v>
      </c>
      <c r="C47" s="7" t="s">
        <v>153</v>
      </c>
      <c r="D47" s="3">
        <v>1412</v>
      </c>
      <c r="E47" t="str">
        <f>VLOOKUP(A47,HOP!A:L,12,0)</f>
        <v>1412.00</v>
      </c>
      <c r="F47" t="str">
        <f>VLOOKUP(A47,HOP!A:C,3,0)</f>
        <v>3402562</v>
      </c>
      <c r="G47">
        <f t="shared" si="2"/>
        <v>0</v>
      </c>
      <c r="H47" t="str">
        <f t="shared" si="3"/>
        <v>，3402562</v>
      </c>
      <c r="I47" t="str">
        <f>VLOOKUP(A47,HOP!A:U,21,0)</f>
        <v>直采</v>
      </c>
    </row>
    <row r="48" ht="14.25" hidden="1" customHeight="1" spans="1:9">
      <c r="A48" s="6" t="s">
        <v>454</v>
      </c>
      <c r="B48" s="7" t="s">
        <v>278</v>
      </c>
      <c r="C48" s="7" t="s">
        <v>153</v>
      </c>
      <c r="D48" s="3">
        <v>438</v>
      </c>
      <c r="E48" t="str">
        <f>VLOOKUP(A48,HOP!A:L,12,0)</f>
        <v>438.00</v>
      </c>
      <c r="F48" t="str">
        <f>VLOOKUP(A48,HOP!A:C,3,0)</f>
        <v>3418583</v>
      </c>
      <c r="G48">
        <f t="shared" si="2"/>
        <v>0</v>
      </c>
      <c r="H48" t="str">
        <f t="shared" si="3"/>
        <v>，3418583</v>
      </c>
      <c r="I48" t="str">
        <f>VLOOKUP(A48,HOP!A:U,21,0)</f>
        <v>直采</v>
      </c>
    </row>
    <row r="49" ht="14.25" hidden="1" customHeight="1" spans="1:9">
      <c r="A49" s="6" t="s">
        <v>462</v>
      </c>
      <c r="B49" s="7" t="s">
        <v>278</v>
      </c>
      <c r="C49" s="7" t="s">
        <v>153</v>
      </c>
      <c r="D49" s="3">
        <v>1912</v>
      </c>
      <c r="E49" t="str">
        <f>VLOOKUP(A49,HOP!A:L,12,0)</f>
        <v>1912.00</v>
      </c>
      <c r="F49" t="str">
        <f>VLOOKUP(A49,HOP!A:C,3,0)</f>
        <v>3386717</v>
      </c>
      <c r="G49">
        <f t="shared" si="2"/>
        <v>0</v>
      </c>
      <c r="H49" t="str">
        <f t="shared" si="3"/>
        <v>，3386717</v>
      </c>
      <c r="I49" t="str">
        <f>VLOOKUP(A49,HOP!A:U,21,0)</f>
        <v>直连</v>
      </c>
    </row>
    <row r="50" ht="14.25" hidden="1" customHeight="1" spans="1:9">
      <c r="A50" s="6" t="s">
        <v>470</v>
      </c>
      <c r="B50" s="7" t="s">
        <v>153</v>
      </c>
      <c r="C50" s="7" t="s">
        <v>154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6" t="s">
        <v>478</v>
      </c>
      <c r="B51" s="7" t="s">
        <v>153</v>
      </c>
      <c r="C51" s="7" t="s">
        <v>154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6" t="s">
        <v>486</v>
      </c>
      <c r="B52" s="7" t="s">
        <v>153</v>
      </c>
      <c r="C52" s="7" t="s">
        <v>154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6" t="s">
        <v>490</v>
      </c>
      <c r="B53" s="7" t="s">
        <v>278</v>
      </c>
      <c r="C53" s="7" t="s">
        <v>232</v>
      </c>
      <c r="D53" s="3">
        <v>4065</v>
      </c>
      <c r="E53" t="str">
        <f>VLOOKUP(A53,HOP!A:L,12,0)</f>
        <v>4065.00</v>
      </c>
      <c r="F53" t="str">
        <f>VLOOKUP(A53,HOP!A:C,3,0)</f>
        <v>3097426</v>
      </c>
      <c r="G53">
        <f t="shared" si="2"/>
        <v>0</v>
      </c>
      <c r="H53" t="str">
        <f t="shared" si="3"/>
        <v>，3097426</v>
      </c>
      <c r="I53" t="str">
        <f>VLOOKUP(A53,HOP!A:U,21,0)</f>
        <v>直采</v>
      </c>
    </row>
    <row r="54" ht="14.25" hidden="1" customHeight="1" spans="1:9">
      <c r="A54" s="6" t="s">
        <v>499</v>
      </c>
      <c r="B54" s="7" t="s">
        <v>250</v>
      </c>
      <c r="C54" s="7" t="s">
        <v>232</v>
      </c>
      <c r="D54" s="3">
        <v>3592</v>
      </c>
      <c r="E54" t="str">
        <f>VLOOKUP(A54,HOP!A:L,12,0)</f>
        <v>3592.00</v>
      </c>
      <c r="F54" t="str">
        <f>VLOOKUP(A54,HOP!A:C,3,0)</f>
        <v>3383327</v>
      </c>
      <c r="G54">
        <f t="shared" si="2"/>
        <v>0</v>
      </c>
      <c r="H54" t="str">
        <f t="shared" si="3"/>
        <v>，3383327</v>
      </c>
      <c r="I54" t="str">
        <f>VLOOKUP(A54,HOP!A:U,21,0)</f>
        <v>直采</v>
      </c>
    </row>
    <row r="55" ht="14.25" hidden="1" customHeight="1" spans="1:9">
      <c r="A55" s="6" t="s">
        <v>508</v>
      </c>
      <c r="B55" s="7" t="s">
        <v>231</v>
      </c>
      <c r="C55" s="7" t="s">
        <v>232</v>
      </c>
      <c r="D55" s="3">
        <v>1412</v>
      </c>
      <c r="E55" t="str">
        <f>VLOOKUP(A55,HOP!A:L,12,0)</f>
        <v>1412.00</v>
      </c>
      <c r="F55" t="str">
        <f>VLOOKUP(A55,HOP!A:C,3,0)</f>
        <v>3402402</v>
      </c>
      <c r="G55">
        <f t="shared" si="2"/>
        <v>0</v>
      </c>
      <c r="H55" t="str">
        <f t="shared" si="3"/>
        <v>，3402402</v>
      </c>
      <c r="I55" t="str">
        <f>VLOOKUP(A55,HOP!A:U,21,0)</f>
        <v>直采</v>
      </c>
    </row>
    <row r="56" ht="14.25" customHeight="1" spans="1:9">
      <c r="A56" s="6" t="s">
        <v>511</v>
      </c>
      <c r="B56" s="7" t="s">
        <v>278</v>
      </c>
      <c r="C56" s="7" t="s">
        <v>232</v>
      </c>
      <c r="D56" s="3">
        <v>2093</v>
      </c>
      <c r="E56" t="str">
        <f>VLOOKUP(A56,HOP!A:L,12,0)</f>
        <v>2093.01</v>
      </c>
      <c r="F56" t="str">
        <f>VLOOKUP(A56,HOP!A:C,3,0)</f>
        <v>3416980</v>
      </c>
      <c r="G56">
        <f t="shared" si="2"/>
        <v>-0.0100000000002183</v>
      </c>
      <c r="H56" t="str">
        <f t="shared" si="3"/>
        <v>，3416980</v>
      </c>
      <c r="I56" t="str">
        <f>VLOOKUP(A56,HOP!A:U,21,0)</f>
        <v>直采</v>
      </c>
    </row>
    <row r="57" ht="14.25" hidden="1" customHeight="1" spans="1:9">
      <c r="A57" s="6" t="s">
        <v>520</v>
      </c>
      <c r="B57" s="7" t="s">
        <v>153</v>
      </c>
      <c r="C57" s="7" t="s">
        <v>232</v>
      </c>
      <c r="D57" s="3">
        <v>602</v>
      </c>
      <c r="E57" t="str">
        <f>VLOOKUP(A57,HOP!A:L,12,0)</f>
        <v>602.00</v>
      </c>
      <c r="F57" t="str">
        <f>VLOOKUP(A57,HOP!A:C,3,0)</f>
        <v>3425454</v>
      </c>
      <c r="G57">
        <f t="shared" si="2"/>
        <v>0</v>
      </c>
      <c r="H57" t="str">
        <f t="shared" si="3"/>
        <v>，3425454</v>
      </c>
      <c r="I57" t="str">
        <f>VLOOKUP(A57,HOP!A:U,21,0)</f>
        <v>直采</v>
      </c>
    </row>
    <row r="58" ht="14.25" hidden="1" customHeight="1" spans="1:9">
      <c r="A58" s="6" t="s">
        <v>529</v>
      </c>
      <c r="B58" s="7" t="s">
        <v>153</v>
      </c>
      <c r="C58" s="7" t="s">
        <v>232</v>
      </c>
      <c r="D58" s="3">
        <v>331</v>
      </c>
      <c r="E58" t="str">
        <f>VLOOKUP(A58,HOP!A:L,12,0)</f>
        <v>331.00</v>
      </c>
      <c r="F58" t="str">
        <f>VLOOKUP(A58,HOP!A:C,3,0)</f>
        <v>3427110</v>
      </c>
      <c r="G58">
        <f t="shared" si="2"/>
        <v>0</v>
      </c>
      <c r="H58" t="str">
        <f t="shared" si="3"/>
        <v>，3427110</v>
      </c>
      <c r="I58" t="str">
        <f>VLOOKUP(A58,HOP!A:U,21,0)</f>
        <v>直连</v>
      </c>
    </row>
    <row r="59" ht="14.25" hidden="1" customHeight="1" spans="1:9">
      <c r="A59" s="6" t="s">
        <v>536</v>
      </c>
      <c r="B59" s="7" t="s">
        <v>153</v>
      </c>
      <c r="C59" s="7" t="s">
        <v>232</v>
      </c>
      <c r="D59" s="3">
        <v>1464</v>
      </c>
      <c r="E59" t="str">
        <f>VLOOKUP(A59,HOP!A:L,12,0)</f>
        <v>1464.00</v>
      </c>
      <c r="F59" t="str">
        <f>VLOOKUP(A59,HOP!A:C,3,0)</f>
        <v>3403918</v>
      </c>
      <c r="G59">
        <f t="shared" si="2"/>
        <v>0</v>
      </c>
      <c r="H59" t="str">
        <f t="shared" si="3"/>
        <v>，3403918</v>
      </c>
      <c r="I59" t="str">
        <f>VLOOKUP(A59,HOP!A:U,21,0)</f>
        <v>直连</v>
      </c>
    </row>
    <row r="60" ht="14.25" hidden="1" customHeight="1" spans="1:9">
      <c r="A60" s="6" t="s">
        <v>543</v>
      </c>
      <c r="B60" s="7" t="s">
        <v>231</v>
      </c>
      <c r="C60" s="7" t="s">
        <v>232</v>
      </c>
      <c r="D60" s="3">
        <v>2172</v>
      </c>
      <c r="E60" t="str">
        <f>VLOOKUP(A60,HOP!A:L,12,0)</f>
        <v>2172.00</v>
      </c>
      <c r="F60" t="str">
        <f>VLOOKUP(A60,HOP!A:C,3,0)</f>
        <v>3419703</v>
      </c>
      <c r="G60">
        <f t="shared" si="2"/>
        <v>0</v>
      </c>
      <c r="H60" t="str">
        <f t="shared" si="3"/>
        <v>，3419703</v>
      </c>
      <c r="I60" t="str">
        <f>VLOOKUP(A60,HOP!A:U,21,0)</f>
        <v>直采</v>
      </c>
    </row>
    <row r="61" ht="14.25" hidden="1" customHeight="1" spans="1:9">
      <c r="A61" s="6" t="s">
        <v>552</v>
      </c>
      <c r="B61" s="7" t="s">
        <v>153</v>
      </c>
      <c r="C61" s="7" t="s">
        <v>232</v>
      </c>
      <c r="D61" s="3">
        <v>1513</v>
      </c>
      <c r="E61" t="str">
        <f>VLOOKUP(A61,HOP!A:L,12,0)</f>
        <v>1513.00</v>
      </c>
      <c r="F61" t="str">
        <f>VLOOKUP(A61,HOP!A:C,3,0)</f>
        <v>3424880</v>
      </c>
      <c r="G61">
        <f t="shared" si="2"/>
        <v>0</v>
      </c>
      <c r="H61" t="str">
        <f t="shared" si="3"/>
        <v>，3424880</v>
      </c>
      <c r="I61" t="str">
        <f>VLOOKUP(A61,HOP!A:U,21,0)</f>
        <v>直连</v>
      </c>
    </row>
    <row r="62" ht="14.25" hidden="1" customHeight="1" spans="1:9">
      <c r="A62" s="6" t="s">
        <v>558</v>
      </c>
      <c r="B62" s="7" t="s">
        <v>232</v>
      </c>
      <c r="C62" s="7" t="s">
        <v>563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2"/>
        <v>#N/A</v>
      </c>
      <c r="H62" t="e">
        <f t="shared" si="3"/>
        <v>#N/A</v>
      </c>
      <c r="I62" t="e">
        <f>VLOOKUP(A62,HOP!A:U,21,0)</f>
        <v>#N/A</v>
      </c>
    </row>
    <row r="63" ht="14.25" hidden="1" customHeight="1" spans="1:9">
      <c r="A63" s="6" t="s">
        <v>566</v>
      </c>
      <c r="B63" s="7" t="s">
        <v>563</v>
      </c>
      <c r="C63" s="7" t="s">
        <v>571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2"/>
        <v>#N/A</v>
      </c>
      <c r="H63" t="e">
        <f t="shared" si="3"/>
        <v>#N/A</v>
      </c>
      <c r="I63" t="e">
        <f>VLOOKUP(A63,HOP!A:U,21,0)</f>
        <v>#N/A</v>
      </c>
    </row>
    <row r="65" spans="4:4">
      <c r="D65" s="3">
        <f>SUM(D2:D64)</f>
        <v>78670</v>
      </c>
    </row>
    <row r="69" spans="1:3">
      <c r="A69" t="s">
        <v>588</v>
      </c>
      <c r="C69">
        <v>34739</v>
      </c>
    </row>
    <row r="70" spans="1:3">
      <c r="A70" t="s">
        <v>589</v>
      </c>
      <c r="C70">
        <v>43931</v>
      </c>
    </row>
    <row r="71" spans="1:3">
      <c r="A71" s="5" t="s">
        <v>590</v>
      </c>
      <c r="C71">
        <f>SUBTOTAL(9,C69:C70)</f>
        <v>78670</v>
      </c>
    </row>
  </sheetData>
  <autoFilter ref="A1:I63">
    <filterColumn colId="3">
      <filters>
        <filter val="1,016.00"/>
        <filter val="1,019.00"/>
        <filter val="1,065.00"/>
        <filter val="1,166.00"/>
        <filter val="1,257.00"/>
        <filter val="1,272.00"/>
        <filter val="1,289.00"/>
        <filter val="1,328.00"/>
        <filter val="1,412.00"/>
        <filter val="1,449.00"/>
        <filter val="1,464.00"/>
        <filter val="1,476.00"/>
        <filter val="1,485.00"/>
        <filter val="1,513.00"/>
        <filter val="1,542.00"/>
        <filter val="1,650.00"/>
        <filter val="1,661.00"/>
        <filter val="1,681.00"/>
        <filter val="1,861.00"/>
        <filter val="1,912.00"/>
        <filter val="1,952.00"/>
        <filter val="4,064.00"/>
        <filter val="4,065.00"/>
        <filter val="3,240.00"/>
        <filter val="3,362.00"/>
        <filter val="3,575.00"/>
        <filter val="3,592.00"/>
        <filter val="3,831.00"/>
        <filter val="189.00"/>
        <filter val="243.00"/>
        <filter val="287.00"/>
        <filter val="331.00"/>
        <filter val="358.00"/>
        <filter val="370.00"/>
        <filter val="438.00"/>
        <filter val="445.00"/>
        <filter val="570.00"/>
        <filter val="594.00"/>
        <filter val="602.00"/>
        <filter val="775.00"/>
        <filter val="972.00"/>
        <filter val="990.00"/>
        <filter val="2,011.00"/>
        <filter val="2,093.00"/>
        <filter val="2,172.00"/>
        <filter val="2,689.00"/>
        <filter val="2,950.00"/>
      </filters>
    </filterColumn>
    <filterColumn colId="6">
      <filters>
        <filter val="#N/A"/>
        <filter val="0.01"/>
        <filter val="-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591</v>
      </c>
      <c r="B1" s="2" t="s">
        <v>592</v>
      </c>
      <c r="C1" s="2" t="s">
        <v>593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594</v>
      </c>
      <c r="I1" s="2" t="s">
        <v>595</v>
      </c>
      <c r="J1" s="2" t="s">
        <v>596</v>
      </c>
      <c r="K1" s="2" t="s">
        <v>597</v>
      </c>
      <c r="L1" s="2" t="s">
        <v>598</v>
      </c>
      <c r="M1" s="2" t="s">
        <v>599</v>
      </c>
      <c r="N1" s="2" t="s">
        <v>600</v>
      </c>
      <c r="O1" s="2" t="s">
        <v>601</v>
      </c>
      <c r="P1" s="2" t="s">
        <v>602</v>
      </c>
      <c r="Q1" s="2" t="s">
        <v>603</v>
      </c>
      <c r="R1" s="2" t="s">
        <v>604</v>
      </c>
      <c r="S1" s="2" t="s">
        <v>605</v>
      </c>
      <c r="T1" s="2" t="s">
        <v>606</v>
      </c>
      <c r="U1" s="2" t="s">
        <v>607</v>
      </c>
      <c r="V1" s="2" t="s">
        <v>608</v>
      </c>
    </row>
    <row r="2" s="1" customFormat="1" spans="1:22">
      <c r="A2" s="1" t="s">
        <v>529</v>
      </c>
      <c r="B2" s="1" t="s">
        <v>153</v>
      </c>
      <c r="C2" s="1" t="s">
        <v>530</v>
      </c>
      <c r="D2" s="1" t="s">
        <v>532</v>
      </c>
      <c r="E2" s="1" t="s">
        <v>609</v>
      </c>
      <c r="F2" s="1" t="s">
        <v>153</v>
      </c>
      <c r="G2" s="1" t="s">
        <v>232</v>
      </c>
      <c r="H2" s="1" t="s">
        <v>610</v>
      </c>
      <c r="I2" s="1" t="s">
        <v>611</v>
      </c>
      <c r="J2" s="1" t="s">
        <v>612</v>
      </c>
      <c r="K2" s="1" t="s">
        <v>611</v>
      </c>
      <c r="L2" s="1" t="s">
        <v>611</v>
      </c>
      <c r="M2" s="1" t="s">
        <v>613</v>
      </c>
      <c r="N2" s="1" t="s">
        <v>613</v>
      </c>
      <c r="O2" s="1" t="s">
        <v>614</v>
      </c>
      <c r="P2" s="1" t="s">
        <v>615</v>
      </c>
      <c r="Q2" s="1" t="s">
        <v>616</v>
      </c>
      <c r="R2" s="1" t="s">
        <v>617</v>
      </c>
      <c r="S2" s="1" t="s">
        <v>73</v>
      </c>
      <c r="T2" s="1" t="s">
        <v>618</v>
      </c>
      <c r="U2" s="1" t="s">
        <v>619</v>
      </c>
      <c r="V2" s="1" t="s">
        <v>620</v>
      </c>
    </row>
    <row r="3" s="1" customFormat="1" spans="1:22">
      <c r="A3" s="1" t="s">
        <v>520</v>
      </c>
      <c r="B3" s="1" t="s">
        <v>231</v>
      </c>
      <c r="C3" s="1" t="s">
        <v>521</v>
      </c>
      <c r="D3" s="1" t="s">
        <v>523</v>
      </c>
      <c r="E3" s="1" t="s">
        <v>621</v>
      </c>
      <c r="F3" s="1" t="s">
        <v>153</v>
      </c>
      <c r="G3" s="1" t="s">
        <v>232</v>
      </c>
      <c r="H3" s="1" t="s">
        <v>610</v>
      </c>
      <c r="I3" s="1" t="s">
        <v>622</v>
      </c>
      <c r="J3" s="1" t="s">
        <v>612</v>
      </c>
      <c r="K3" s="1" t="s">
        <v>622</v>
      </c>
      <c r="L3" s="1" t="s">
        <v>622</v>
      </c>
      <c r="M3" s="1" t="s">
        <v>613</v>
      </c>
      <c r="N3" s="1" t="s">
        <v>613</v>
      </c>
      <c r="O3" s="1" t="s">
        <v>614</v>
      </c>
      <c r="P3" s="1" t="s">
        <v>615</v>
      </c>
      <c r="Q3" s="1" t="s">
        <v>616</v>
      </c>
      <c r="R3" s="1" t="s">
        <v>623</v>
      </c>
      <c r="S3" s="1" t="s">
        <v>73</v>
      </c>
      <c r="T3" s="1" t="s">
        <v>618</v>
      </c>
      <c r="U3" s="1" t="s">
        <v>624</v>
      </c>
      <c r="V3" s="1" t="s">
        <v>625</v>
      </c>
    </row>
    <row r="4" s="1" customFormat="1" spans="1:22">
      <c r="A4" s="1" t="s">
        <v>552</v>
      </c>
      <c r="B4" s="1" t="s">
        <v>231</v>
      </c>
      <c r="C4" s="1" t="s">
        <v>553</v>
      </c>
      <c r="D4" s="1" t="s">
        <v>101</v>
      </c>
      <c r="E4" s="1" t="s">
        <v>626</v>
      </c>
      <c r="F4" s="1" t="s">
        <v>153</v>
      </c>
      <c r="G4" s="1" t="s">
        <v>232</v>
      </c>
      <c r="H4" s="1" t="s">
        <v>610</v>
      </c>
      <c r="I4" s="1" t="s">
        <v>627</v>
      </c>
      <c r="J4" s="1" t="s">
        <v>612</v>
      </c>
      <c r="K4" s="1" t="s">
        <v>627</v>
      </c>
      <c r="L4" s="1" t="s">
        <v>627</v>
      </c>
      <c r="M4" s="1" t="s">
        <v>613</v>
      </c>
      <c r="N4" s="1" t="s">
        <v>613</v>
      </c>
      <c r="O4" s="1" t="s">
        <v>614</v>
      </c>
      <c r="P4" s="1" t="s">
        <v>615</v>
      </c>
      <c r="Q4" s="1" t="s">
        <v>616</v>
      </c>
      <c r="R4" s="1" t="s">
        <v>628</v>
      </c>
      <c r="S4" s="1" t="s">
        <v>73</v>
      </c>
      <c r="T4" s="1" t="s">
        <v>618</v>
      </c>
      <c r="U4" s="1" t="s">
        <v>619</v>
      </c>
      <c r="V4" s="1" t="s">
        <v>629</v>
      </c>
    </row>
    <row r="5" s="1" customFormat="1" spans="1:22">
      <c r="A5" s="1" t="s">
        <v>543</v>
      </c>
      <c r="B5" s="1" t="s">
        <v>278</v>
      </c>
      <c r="C5" s="1" t="s">
        <v>544</v>
      </c>
      <c r="D5" s="1" t="s">
        <v>546</v>
      </c>
      <c r="E5" s="1" t="s">
        <v>630</v>
      </c>
      <c r="F5" s="1" t="s">
        <v>231</v>
      </c>
      <c r="G5" s="1" t="s">
        <v>232</v>
      </c>
      <c r="H5" s="1" t="s">
        <v>610</v>
      </c>
      <c r="I5" s="1" t="s">
        <v>631</v>
      </c>
      <c r="J5" s="1" t="s">
        <v>612</v>
      </c>
      <c r="K5" s="1" t="s">
        <v>631</v>
      </c>
      <c r="L5" s="1" t="s">
        <v>631</v>
      </c>
      <c r="M5" s="1" t="s">
        <v>613</v>
      </c>
      <c r="N5" s="1" t="s">
        <v>613</v>
      </c>
      <c r="O5" s="1" t="s">
        <v>614</v>
      </c>
      <c r="P5" s="1" t="s">
        <v>615</v>
      </c>
      <c r="Q5" s="1" t="s">
        <v>616</v>
      </c>
      <c r="R5" s="1" t="s">
        <v>632</v>
      </c>
      <c r="S5" s="1" t="s">
        <v>73</v>
      </c>
      <c r="T5" s="1" t="s">
        <v>618</v>
      </c>
      <c r="U5" s="1" t="s">
        <v>624</v>
      </c>
      <c r="V5" s="1" t="s">
        <v>620</v>
      </c>
    </row>
    <row r="6" s="1" customFormat="1" spans="1:22">
      <c r="A6" s="1" t="s">
        <v>454</v>
      </c>
      <c r="B6" s="1" t="s">
        <v>278</v>
      </c>
      <c r="C6" s="1" t="s">
        <v>455</v>
      </c>
      <c r="D6" s="1" t="s">
        <v>633</v>
      </c>
      <c r="E6" s="1" t="s">
        <v>634</v>
      </c>
      <c r="F6" s="1" t="s">
        <v>278</v>
      </c>
      <c r="G6" s="1" t="s">
        <v>153</v>
      </c>
      <c r="H6" s="1" t="s">
        <v>610</v>
      </c>
      <c r="I6" s="1" t="s">
        <v>635</v>
      </c>
      <c r="J6" s="1" t="s">
        <v>612</v>
      </c>
      <c r="K6" s="1" t="s">
        <v>635</v>
      </c>
      <c r="L6" s="1" t="s">
        <v>635</v>
      </c>
      <c r="M6" s="1" t="s">
        <v>613</v>
      </c>
      <c r="N6" s="1" t="s">
        <v>613</v>
      </c>
      <c r="O6" s="1" t="s">
        <v>614</v>
      </c>
      <c r="P6" s="1" t="s">
        <v>615</v>
      </c>
      <c r="Q6" s="1" t="s">
        <v>616</v>
      </c>
      <c r="R6" s="1" t="s">
        <v>636</v>
      </c>
      <c r="S6" s="1" t="s">
        <v>73</v>
      </c>
      <c r="T6" s="1" t="s">
        <v>618</v>
      </c>
      <c r="U6" s="1" t="s">
        <v>624</v>
      </c>
      <c r="V6" s="1" t="s">
        <v>625</v>
      </c>
    </row>
    <row r="7" s="1" customFormat="1" spans="1:22">
      <c r="A7" s="1" t="s">
        <v>511</v>
      </c>
      <c r="B7" s="1" t="s">
        <v>250</v>
      </c>
      <c r="C7" s="1" t="s">
        <v>512</v>
      </c>
      <c r="D7" s="1" t="s">
        <v>637</v>
      </c>
      <c r="E7" s="1" t="s">
        <v>638</v>
      </c>
      <c r="F7" s="1" t="s">
        <v>278</v>
      </c>
      <c r="G7" s="1" t="s">
        <v>232</v>
      </c>
      <c r="H7" s="1" t="s">
        <v>610</v>
      </c>
      <c r="I7" s="1" t="s">
        <v>639</v>
      </c>
      <c r="J7" s="1" t="s">
        <v>612</v>
      </c>
      <c r="K7" s="1" t="s">
        <v>639</v>
      </c>
      <c r="L7" s="1" t="s">
        <v>639</v>
      </c>
      <c r="M7" s="1" t="s">
        <v>613</v>
      </c>
      <c r="N7" s="1" t="s">
        <v>613</v>
      </c>
      <c r="O7" s="1" t="s">
        <v>614</v>
      </c>
      <c r="P7" s="1" t="s">
        <v>615</v>
      </c>
      <c r="Q7" s="1" t="s">
        <v>616</v>
      </c>
      <c r="R7" s="1" t="s">
        <v>640</v>
      </c>
      <c r="S7" s="1" t="s">
        <v>73</v>
      </c>
      <c r="T7" s="1" t="s">
        <v>618</v>
      </c>
      <c r="U7" s="1" t="s">
        <v>624</v>
      </c>
      <c r="V7" s="1" t="s">
        <v>625</v>
      </c>
    </row>
    <row r="8" s="1" customFormat="1" spans="1:22">
      <c r="A8" s="1" t="s">
        <v>398</v>
      </c>
      <c r="B8" s="1" t="s">
        <v>250</v>
      </c>
      <c r="C8" s="1" t="s">
        <v>399</v>
      </c>
      <c r="D8" s="1" t="s">
        <v>401</v>
      </c>
      <c r="E8" s="1" t="s">
        <v>641</v>
      </c>
      <c r="F8" s="1" t="s">
        <v>250</v>
      </c>
      <c r="G8" s="1" t="s">
        <v>231</v>
      </c>
      <c r="H8" s="1" t="s">
        <v>610</v>
      </c>
      <c r="I8" s="1" t="s">
        <v>642</v>
      </c>
      <c r="J8" s="1" t="s">
        <v>612</v>
      </c>
      <c r="K8" s="1" t="s">
        <v>642</v>
      </c>
      <c r="L8" s="1" t="s">
        <v>642</v>
      </c>
      <c r="M8" s="1" t="s">
        <v>613</v>
      </c>
      <c r="N8" s="1" t="s">
        <v>613</v>
      </c>
      <c r="O8" s="1" t="s">
        <v>614</v>
      </c>
      <c r="P8" s="1" t="s">
        <v>615</v>
      </c>
      <c r="Q8" s="1" t="s">
        <v>616</v>
      </c>
      <c r="R8" s="1" t="s">
        <v>643</v>
      </c>
      <c r="S8" s="1" t="s">
        <v>73</v>
      </c>
      <c r="T8" s="1" t="s">
        <v>618</v>
      </c>
      <c r="U8" s="1" t="s">
        <v>619</v>
      </c>
      <c r="V8" s="1" t="s">
        <v>625</v>
      </c>
    </row>
    <row r="9" s="1" customFormat="1" spans="1:22">
      <c r="A9" s="1" t="s">
        <v>330</v>
      </c>
      <c r="B9" s="1" t="s">
        <v>250</v>
      </c>
      <c r="C9" s="1" t="s">
        <v>331</v>
      </c>
      <c r="D9" s="1" t="s">
        <v>644</v>
      </c>
      <c r="E9" s="1" t="s">
        <v>645</v>
      </c>
      <c r="F9" s="1" t="s">
        <v>250</v>
      </c>
      <c r="G9" s="1" t="s">
        <v>278</v>
      </c>
      <c r="H9" s="1" t="s">
        <v>610</v>
      </c>
      <c r="I9" s="1" t="s">
        <v>646</v>
      </c>
      <c r="J9" s="1" t="s">
        <v>612</v>
      </c>
      <c r="K9" s="1" t="s">
        <v>646</v>
      </c>
      <c r="L9" s="1" t="s">
        <v>646</v>
      </c>
      <c r="M9" s="1" t="s">
        <v>613</v>
      </c>
      <c r="N9" s="1" t="s">
        <v>613</v>
      </c>
      <c r="O9" s="1" t="s">
        <v>614</v>
      </c>
      <c r="P9" s="1" t="s">
        <v>615</v>
      </c>
      <c r="Q9" s="1" t="s">
        <v>616</v>
      </c>
      <c r="R9" s="1" t="s">
        <v>647</v>
      </c>
      <c r="S9" s="1" t="s">
        <v>73</v>
      </c>
      <c r="T9" s="1" t="s">
        <v>618</v>
      </c>
      <c r="U9" s="1" t="s">
        <v>619</v>
      </c>
      <c r="V9" s="1" t="s">
        <v>625</v>
      </c>
    </row>
    <row r="10" s="1" customFormat="1" spans="1:22">
      <c r="A10" s="1" t="s">
        <v>321</v>
      </c>
      <c r="B10" s="1" t="s">
        <v>250</v>
      </c>
      <c r="C10" s="1" t="s">
        <v>322</v>
      </c>
      <c r="D10" s="1" t="s">
        <v>648</v>
      </c>
      <c r="E10" s="1" t="s">
        <v>649</v>
      </c>
      <c r="F10" s="1" t="s">
        <v>250</v>
      </c>
      <c r="G10" s="1" t="s">
        <v>278</v>
      </c>
      <c r="H10" s="1" t="s">
        <v>610</v>
      </c>
      <c r="I10" s="1" t="s">
        <v>650</v>
      </c>
      <c r="J10" s="1" t="s">
        <v>612</v>
      </c>
      <c r="K10" s="1" t="s">
        <v>650</v>
      </c>
      <c r="L10" s="1" t="s">
        <v>650</v>
      </c>
      <c r="M10" s="1" t="s">
        <v>613</v>
      </c>
      <c r="N10" s="1" t="s">
        <v>613</v>
      </c>
      <c r="O10" s="1" t="s">
        <v>614</v>
      </c>
      <c r="P10" s="1" t="s">
        <v>615</v>
      </c>
      <c r="Q10" s="1" t="s">
        <v>616</v>
      </c>
      <c r="R10" s="1" t="s">
        <v>651</v>
      </c>
      <c r="S10" s="1" t="s">
        <v>73</v>
      </c>
      <c r="T10" s="1" t="s">
        <v>618</v>
      </c>
      <c r="U10" s="1" t="s">
        <v>624</v>
      </c>
      <c r="V10" s="1" t="s">
        <v>625</v>
      </c>
    </row>
    <row r="11" s="1" customFormat="1" spans="1:22">
      <c r="A11" s="1" t="s">
        <v>389</v>
      </c>
      <c r="B11" s="1" t="s">
        <v>250</v>
      </c>
      <c r="C11" s="1" t="s">
        <v>390</v>
      </c>
      <c r="D11" s="1" t="s">
        <v>392</v>
      </c>
      <c r="E11" s="1" t="s">
        <v>652</v>
      </c>
      <c r="F11" s="1" t="s">
        <v>250</v>
      </c>
      <c r="G11" s="1" t="s">
        <v>231</v>
      </c>
      <c r="H11" s="1" t="s">
        <v>610</v>
      </c>
      <c r="I11" s="1" t="s">
        <v>653</v>
      </c>
      <c r="J11" s="1" t="s">
        <v>612</v>
      </c>
      <c r="K11" s="1" t="s">
        <v>653</v>
      </c>
      <c r="L11" s="1" t="s">
        <v>653</v>
      </c>
      <c r="M11" s="1" t="s">
        <v>613</v>
      </c>
      <c r="N11" s="1" t="s">
        <v>613</v>
      </c>
      <c r="O11" s="1" t="s">
        <v>614</v>
      </c>
      <c r="P11" s="1" t="s">
        <v>615</v>
      </c>
      <c r="Q11" s="1" t="s">
        <v>616</v>
      </c>
      <c r="R11" s="1" t="s">
        <v>654</v>
      </c>
      <c r="S11" s="1" t="s">
        <v>73</v>
      </c>
      <c r="T11" s="1" t="s">
        <v>618</v>
      </c>
      <c r="U11" s="1" t="s">
        <v>619</v>
      </c>
      <c r="V11" s="1" t="s">
        <v>625</v>
      </c>
    </row>
    <row r="12" s="1" customFormat="1" spans="1:22">
      <c r="A12" s="1" t="s">
        <v>348</v>
      </c>
      <c r="B12" s="1" t="s">
        <v>164</v>
      </c>
      <c r="C12" s="1" t="s">
        <v>349</v>
      </c>
      <c r="D12" s="1" t="s">
        <v>101</v>
      </c>
      <c r="E12" s="1" t="s">
        <v>655</v>
      </c>
      <c r="F12" s="1" t="s">
        <v>250</v>
      </c>
      <c r="G12" s="1" t="s">
        <v>278</v>
      </c>
      <c r="H12" s="1" t="s">
        <v>610</v>
      </c>
      <c r="I12" s="1" t="s">
        <v>656</v>
      </c>
      <c r="J12" s="1" t="s">
        <v>612</v>
      </c>
      <c r="K12" s="1" t="s">
        <v>656</v>
      </c>
      <c r="L12" s="1" t="s">
        <v>656</v>
      </c>
      <c r="M12" s="1" t="s">
        <v>613</v>
      </c>
      <c r="N12" s="1" t="s">
        <v>613</v>
      </c>
      <c r="O12" s="1" t="s">
        <v>614</v>
      </c>
      <c r="P12" s="1" t="s">
        <v>615</v>
      </c>
      <c r="Q12" s="1" t="s">
        <v>616</v>
      </c>
      <c r="R12" s="1" t="s">
        <v>657</v>
      </c>
      <c r="S12" s="1" t="s">
        <v>73</v>
      </c>
      <c r="T12" s="1" t="s">
        <v>618</v>
      </c>
      <c r="U12" s="1" t="s">
        <v>619</v>
      </c>
      <c r="V12" s="1" t="s">
        <v>629</v>
      </c>
    </row>
    <row r="13" s="1" customFormat="1" spans="1:22">
      <c r="A13" s="1" t="s">
        <v>380</v>
      </c>
      <c r="B13" s="1" t="s">
        <v>81</v>
      </c>
      <c r="C13" s="1" t="s">
        <v>381</v>
      </c>
      <c r="D13" s="1" t="s">
        <v>658</v>
      </c>
      <c r="E13" s="1" t="s">
        <v>659</v>
      </c>
      <c r="F13" s="1" t="s">
        <v>250</v>
      </c>
      <c r="G13" s="1" t="s">
        <v>231</v>
      </c>
      <c r="H13" s="1" t="s">
        <v>610</v>
      </c>
      <c r="I13" s="1" t="s">
        <v>660</v>
      </c>
      <c r="J13" s="1" t="s">
        <v>612</v>
      </c>
      <c r="K13" s="1" t="s">
        <v>660</v>
      </c>
      <c r="L13" s="1" t="s">
        <v>660</v>
      </c>
      <c r="M13" s="1" t="s">
        <v>613</v>
      </c>
      <c r="N13" s="1" t="s">
        <v>613</v>
      </c>
      <c r="O13" s="1" t="s">
        <v>614</v>
      </c>
      <c r="P13" s="1" t="s">
        <v>615</v>
      </c>
      <c r="Q13" s="1" t="s">
        <v>616</v>
      </c>
      <c r="R13" s="1" t="s">
        <v>661</v>
      </c>
      <c r="S13" s="1" t="s">
        <v>73</v>
      </c>
      <c r="T13" s="1" t="s">
        <v>618</v>
      </c>
      <c r="U13" s="1" t="s">
        <v>619</v>
      </c>
      <c r="V13" s="1" t="s">
        <v>625</v>
      </c>
    </row>
    <row r="14" s="1" customFormat="1" spans="1:22">
      <c r="A14" s="1" t="s">
        <v>195</v>
      </c>
      <c r="B14" s="1" t="s">
        <v>81</v>
      </c>
      <c r="C14" s="1" t="s">
        <v>196</v>
      </c>
      <c r="D14" s="1" t="s">
        <v>198</v>
      </c>
      <c r="E14" s="1" t="s">
        <v>662</v>
      </c>
      <c r="F14" s="1" t="s">
        <v>81</v>
      </c>
      <c r="G14" s="1" t="s">
        <v>164</v>
      </c>
      <c r="H14" s="1" t="s">
        <v>610</v>
      </c>
      <c r="I14" s="1" t="s">
        <v>663</v>
      </c>
      <c r="J14" s="1" t="s">
        <v>612</v>
      </c>
      <c r="K14" s="1" t="s">
        <v>663</v>
      </c>
      <c r="L14" s="1" t="s">
        <v>663</v>
      </c>
      <c r="M14" s="1" t="s">
        <v>613</v>
      </c>
      <c r="N14" s="1" t="s">
        <v>613</v>
      </c>
      <c r="O14" s="1" t="s">
        <v>614</v>
      </c>
      <c r="P14" s="1" t="s">
        <v>615</v>
      </c>
      <c r="Q14" s="1" t="s">
        <v>616</v>
      </c>
      <c r="R14" s="1" t="s">
        <v>664</v>
      </c>
      <c r="S14" s="1" t="s">
        <v>73</v>
      </c>
      <c r="T14" s="1" t="s">
        <v>618</v>
      </c>
      <c r="U14" s="1" t="s">
        <v>619</v>
      </c>
      <c r="V14" s="1" t="s">
        <v>620</v>
      </c>
    </row>
    <row r="15" s="1" customFormat="1" spans="1:22">
      <c r="A15" s="1" t="s">
        <v>270</v>
      </c>
      <c r="B15" s="1" t="s">
        <v>81</v>
      </c>
      <c r="C15" s="1" t="s">
        <v>271</v>
      </c>
      <c r="D15" s="1" t="s">
        <v>665</v>
      </c>
      <c r="E15" s="1" t="s">
        <v>666</v>
      </c>
      <c r="F15" s="1" t="s">
        <v>81</v>
      </c>
      <c r="G15" s="1" t="s">
        <v>250</v>
      </c>
      <c r="H15" s="1" t="s">
        <v>610</v>
      </c>
      <c r="I15" s="1" t="s">
        <v>667</v>
      </c>
      <c r="J15" s="1" t="s">
        <v>612</v>
      </c>
      <c r="K15" s="1" t="s">
        <v>667</v>
      </c>
      <c r="L15" s="1" t="s">
        <v>667</v>
      </c>
      <c r="M15" s="1" t="s">
        <v>613</v>
      </c>
      <c r="N15" s="1" t="s">
        <v>613</v>
      </c>
      <c r="O15" s="1" t="s">
        <v>614</v>
      </c>
      <c r="P15" s="1" t="s">
        <v>615</v>
      </c>
      <c r="Q15" s="1" t="s">
        <v>616</v>
      </c>
      <c r="R15" s="1" t="s">
        <v>668</v>
      </c>
      <c r="S15" s="1" t="s">
        <v>73</v>
      </c>
      <c r="T15" s="1" t="s">
        <v>618</v>
      </c>
      <c r="U15" s="1" t="s">
        <v>624</v>
      </c>
      <c r="V15" s="1" t="s">
        <v>625</v>
      </c>
    </row>
    <row r="16" s="1" customFormat="1" spans="1:22">
      <c r="A16" s="1" t="s">
        <v>186</v>
      </c>
      <c r="B16" s="1" t="s">
        <v>81</v>
      </c>
      <c r="C16" s="1" t="s">
        <v>187</v>
      </c>
      <c r="D16" s="1" t="s">
        <v>189</v>
      </c>
      <c r="E16" s="1" t="s">
        <v>669</v>
      </c>
      <c r="F16" s="1" t="s">
        <v>81</v>
      </c>
      <c r="G16" s="1" t="s">
        <v>164</v>
      </c>
      <c r="H16" s="1" t="s">
        <v>610</v>
      </c>
      <c r="I16" s="1" t="s">
        <v>670</v>
      </c>
      <c r="J16" s="1" t="s">
        <v>612</v>
      </c>
      <c r="K16" s="1" t="s">
        <v>670</v>
      </c>
      <c r="L16" s="1" t="s">
        <v>670</v>
      </c>
      <c r="M16" s="1" t="s">
        <v>613</v>
      </c>
      <c r="N16" s="1" t="s">
        <v>613</v>
      </c>
      <c r="O16" s="1" t="s">
        <v>614</v>
      </c>
      <c r="P16" s="1" t="s">
        <v>615</v>
      </c>
      <c r="Q16" s="1" t="s">
        <v>616</v>
      </c>
      <c r="R16" s="1" t="s">
        <v>671</v>
      </c>
      <c r="S16" s="1" t="s">
        <v>73</v>
      </c>
      <c r="T16" s="1" t="s">
        <v>618</v>
      </c>
      <c r="U16" s="1" t="s">
        <v>619</v>
      </c>
      <c r="V16" s="1" t="s">
        <v>625</v>
      </c>
    </row>
    <row r="17" s="1" customFormat="1" spans="1:22">
      <c r="A17" s="1" t="s">
        <v>536</v>
      </c>
      <c r="B17" s="1" t="s">
        <v>93</v>
      </c>
      <c r="C17" s="1" t="s">
        <v>537</v>
      </c>
      <c r="D17" s="1" t="s">
        <v>101</v>
      </c>
      <c r="E17" s="1" t="s">
        <v>672</v>
      </c>
      <c r="F17" s="1" t="s">
        <v>153</v>
      </c>
      <c r="G17" s="1" t="s">
        <v>232</v>
      </c>
      <c r="H17" s="1" t="s">
        <v>610</v>
      </c>
      <c r="I17" s="1" t="s">
        <v>673</v>
      </c>
      <c r="J17" s="1" t="s">
        <v>612</v>
      </c>
      <c r="K17" s="1" t="s">
        <v>673</v>
      </c>
      <c r="L17" s="1" t="s">
        <v>673</v>
      </c>
      <c r="M17" s="1" t="s">
        <v>613</v>
      </c>
      <c r="N17" s="1" t="s">
        <v>613</v>
      </c>
      <c r="O17" s="1" t="s">
        <v>614</v>
      </c>
      <c r="P17" s="1" t="s">
        <v>615</v>
      </c>
      <c r="Q17" s="1" t="s">
        <v>616</v>
      </c>
      <c r="R17" s="1" t="s">
        <v>674</v>
      </c>
      <c r="S17" s="1" t="s">
        <v>73</v>
      </c>
      <c r="T17" s="1" t="s">
        <v>618</v>
      </c>
      <c r="U17" s="1" t="s">
        <v>619</v>
      </c>
      <c r="V17" s="1" t="s">
        <v>629</v>
      </c>
    </row>
    <row r="18" s="1" customFormat="1" spans="1:22">
      <c r="A18" s="1" t="s">
        <v>220</v>
      </c>
      <c r="B18" s="1" t="s">
        <v>93</v>
      </c>
      <c r="C18" s="1" t="s">
        <v>221</v>
      </c>
      <c r="D18" s="1" t="s">
        <v>90</v>
      </c>
      <c r="E18" s="1" t="s">
        <v>675</v>
      </c>
      <c r="F18" s="1" t="s">
        <v>81</v>
      </c>
      <c r="G18" s="1" t="s">
        <v>164</v>
      </c>
      <c r="H18" s="1" t="s">
        <v>610</v>
      </c>
      <c r="I18" s="1" t="s">
        <v>676</v>
      </c>
      <c r="J18" s="1" t="s">
        <v>612</v>
      </c>
      <c r="K18" s="1" t="s">
        <v>676</v>
      </c>
      <c r="L18" s="1" t="s">
        <v>676</v>
      </c>
      <c r="M18" s="1" t="s">
        <v>613</v>
      </c>
      <c r="N18" s="1" t="s">
        <v>613</v>
      </c>
      <c r="O18" s="1" t="s">
        <v>614</v>
      </c>
      <c r="P18" s="1" t="s">
        <v>615</v>
      </c>
      <c r="Q18" s="1" t="s">
        <v>616</v>
      </c>
      <c r="R18" s="1" t="s">
        <v>677</v>
      </c>
      <c r="S18" s="1" t="s">
        <v>73</v>
      </c>
      <c r="T18" s="1" t="s">
        <v>618</v>
      </c>
      <c r="U18" s="1" t="s">
        <v>624</v>
      </c>
      <c r="V18" s="1" t="s">
        <v>629</v>
      </c>
    </row>
    <row r="19" s="1" customFormat="1" spans="1:22">
      <c r="A19" s="1" t="s">
        <v>177</v>
      </c>
      <c r="B19" s="1" t="s">
        <v>93</v>
      </c>
      <c r="C19" s="1" t="s">
        <v>178</v>
      </c>
      <c r="D19" s="1" t="s">
        <v>180</v>
      </c>
      <c r="E19" s="1" t="s">
        <v>678</v>
      </c>
      <c r="F19" s="1" t="s">
        <v>93</v>
      </c>
      <c r="G19" s="1" t="s">
        <v>164</v>
      </c>
      <c r="H19" s="1" t="s">
        <v>610</v>
      </c>
      <c r="I19" s="1" t="s">
        <v>679</v>
      </c>
      <c r="J19" s="1" t="s">
        <v>612</v>
      </c>
      <c r="K19" s="1" t="s">
        <v>679</v>
      </c>
      <c r="L19" s="1" t="s">
        <v>679</v>
      </c>
      <c r="M19" s="1" t="s">
        <v>613</v>
      </c>
      <c r="N19" s="1" t="s">
        <v>613</v>
      </c>
      <c r="O19" s="1" t="s">
        <v>614</v>
      </c>
      <c r="P19" s="1" t="s">
        <v>615</v>
      </c>
      <c r="Q19" s="1" t="s">
        <v>616</v>
      </c>
      <c r="R19" s="1" t="s">
        <v>680</v>
      </c>
      <c r="S19" s="1" t="s">
        <v>73</v>
      </c>
      <c r="T19" s="1" t="s">
        <v>618</v>
      </c>
      <c r="U19" s="1" t="s">
        <v>619</v>
      </c>
      <c r="V19" s="1" t="s">
        <v>625</v>
      </c>
    </row>
    <row r="20" s="1" customFormat="1" spans="1:22">
      <c r="A20" s="1" t="s">
        <v>448</v>
      </c>
      <c r="B20" s="1" t="s">
        <v>93</v>
      </c>
      <c r="C20" s="1" t="s">
        <v>449</v>
      </c>
      <c r="D20" s="1" t="s">
        <v>229</v>
      </c>
      <c r="E20" s="1" t="s">
        <v>681</v>
      </c>
      <c r="F20" s="1" t="s">
        <v>278</v>
      </c>
      <c r="G20" s="1" t="s">
        <v>153</v>
      </c>
      <c r="H20" s="1" t="s">
        <v>610</v>
      </c>
      <c r="I20" s="1" t="s">
        <v>682</v>
      </c>
      <c r="J20" s="1" t="s">
        <v>612</v>
      </c>
      <c r="K20" s="1" t="s">
        <v>682</v>
      </c>
      <c r="L20" s="1" t="s">
        <v>682</v>
      </c>
      <c r="M20" s="1" t="s">
        <v>613</v>
      </c>
      <c r="N20" s="1" t="s">
        <v>613</v>
      </c>
      <c r="O20" s="1" t="s">
        <v>614</v>
      </c>
      <c r="P20" s="1" t="s">
        <v>615</v>
      </c>
      <c r="Q20" s="1" t="s">
        <v>616</v>
      </c>
      <c r="R20" s="1" t="s">
        <v>683</v>
      </c>
      <c r="S20" s="1" t="s">
        <v>73</v>
      </c>
      <c r="T20" s="1" t="s">
        <v>618</v>
      </c>
      <c r="U20" s="1" t="s">
        <v>624</v>
      </c>
      <c r="V20" s="1" t="s">
        <v>625</v>
      </c>
    </row>
    <row r="21" s="1" customFormat="1" spans="1:22">
      <c r="A21" s="1" t="s">
        <v>508</v>
      </c>
      <c r="B21" s="1" t="s">
        <v>93</v>
      </c>
      <c r="C21" s="1" t="s">
        <v>509</v>
      </c>
      <c r="D21" s="1" t="s">
        <v>229</v>
      </c>
      <c r="E21" s="1" t="s">
        <v>684</v>
      </c>
      <c r="F21" s="1" t="s">
        <v>231</v>
      </c>
      <c r="G21" s="1" t="s">
        <v>232</v>
      </c>
      <c r="H21" s="1" t="s">
        <v>610</v>
      </c>
      <c r="I21" s="1" t="s">
        <v>682</v>
      </c>
      <c r="J21" s="1" t="s">
        <v>612</v>
      </c>
      <c r="K21" s="1" t="s">
        <v>682</v>
      </c>
      <c r="L21" s="1" t="s">
        <v>682</v>
      </c>
      <c r="M21" s="1" t="s">
        <v>613</v>
      </c>
      <c r="N21" s="1" t="s">
        <v>613</v>
      </c>
      <c r="O21" s="1" t="s">
        <v>614</v>
      </c>
      <c r="P21" s="1" t="s">
        <v>615</v>
      </c>
      <c r="Q21" s="1" t="s">
        <v>616</v>
      </c>
      <c r="R21" s="1" t="s">
        <v>685</v>
      </c>
      <c r="S21" s="1" t="s">
        <v>73</v>
      </c>
      <c r="T21" s="1" t="s">
        <v>618</v>
      </c>
      <c r="U21" s="1" t="s">
        <v>624</v>
      </c>
      <c r="V21" s="1" t="s">
        <v>625</v>
      </c>
    </row>
    <row r="22" s="1" customFormat="1" spans="1:22">
      <c r="A22" s="1" t="s">
        <v>339</v>
      </c>
      <c r="B22" s="1" t="s">
        <v>93</v>
      </c>
      <c r="C22" s="1" t="s">
        <v>340</v>
      </c>
      <c r="D22" s="1" t="s">
        <v>342</v>
      </c>
      <c r="E22" s="1" t="s">
        <v>686</v>
      </c>
      <c r="F22" s="1" t="s">
        <v>81</v>
      </c>
      <c r="G22" s="1" t="s">
        <v>278</v>
      </c>
      <c r="H22" s="1" t="s">
        <v>610</v>
      </c>
      <c r="I22" s="1" t="s">
        <v>687</v>
      </c>
      <c r="J22" s="1" t="s">
        <v>612</v>
      </c>
      <c r="K22" s="1" t="s">
        <v>687</v>
      </c>
      <c r="L22" s="1" t="s">
        <v>687</v>
      </c>
      <c r="M22" s="1" t="s">
        <v>613</v>
      </c>
      <c r="N22" s="1" t="s">
        <v>613</v>
      </c>
      <c r="O22" s="1" t="s">
        <v>614</v>
      </c>
      <c r="P22" s="1" t="s">
        <v>615</v>
      </c>
      <c r="Q22" s="1" t="s">
        <v>616</v>
      </c>
      <c r="R22" s="1" t="s">
        <v>688</v>
      </c>
      <c r="S22" s="1" t="s">
        <v>73</v>
      </c>
      <c r="T22" s="1" t="s">
        <v>618</v>
      </c>
      <c r="U22" s="1" t="s">
        <v>619</v>
      </c>
      <c r="V22" s="1" t="s">
        <v>629</v>
      </c>
    </row>
    <row r="23" s="1" customFormat="1" spans="1:22">
      <c r="A23" s="1" t="s">
        <v>236</v>
      </c>
      <c r="B23" s="1" t="s">
        <v>241</v>
      </c>
      <c r="C23" s="1" t="s">
        <v>237</v>
      </c>
      <c r="D23" s="1" t="s">
        <v>239</v>
      </c>
      <c r="E23" s="1" t="s">
        <v>689</v>
      </c>
      <c r="F23" s="1" t="s">
        <v>241</v>
      </c>
      <c r="G23" s="1" t="s">
        <v>164</v>
      </c>
      <c r="H23" s="1" t="s">
        <v>610</v>
      </c>
      <c r="I23" s="1" t="s">
        <v>690</v>
      </c>
      <c r="J23" s="1" t="s">
        <v>612</v>
      </c>
      <c r="K23" s="1" t="s">
        <v>690</v>
      </c>
      <c r="L23" s="1" t="s">
        <v>690</v>
      </c>
      <c r="M23" s="1" t="s">
        <v>613</v>
      </c>
      <c r="N23" s="1" t="s">
        <v>613</v>
      </c>
      <c r="O23" s="1" t="s">
        <v>614</v>
      </c>
      <c r="P23" s="1" t="s">
        <v>615</v>
      </c>
      <c r="Q23" s="1" t="s">
        <v>616</v>
      </c>
      <c r="R23" s="1" t="s">
        <v>691</v>
      </c>
      <c r="S23" s="1" t="s">
        <v>73</v>
      </c>
      <c r="T23" s="1" t="s">
        <v>618</v>
      </c>
      <c r="U23" s="1" t="s">
        <v>619</v>
      </c>
      <c r="V23" s="1" t="s">
        <v>692</v>
      </c>
    </row>
    <row r="24" s="1" customFormat="1" spans="1:22">
      <c r="A24" s="1" t="s">
        <v>439</v>
      </c>
      <c r="B24" s="1" t="s">
        <v>241</v>
      </c>
      <c r="C24" s="1" t="s">
        <v>440</v>
      </c>
      <c r="D24" s="1" t="s">
        <v>442</v>
      </c>
      <c r="E24" s="1" t="s">
        <v>693</v>
      </c>
      <c r="F24" s="1" t="s">
        <v>164</v>
      </c>
      <c r="G24" s="1" t="s">
        <v>153</v>
      </c>
      <c r="H24" s="1" t="s">
        <v>610</v>
      </c>
      <c r="I24" s="1" t="s">
        <v>694</v>
      </c>
      <c r="J24" s="1" t="s">
        <v>612</v>
      </c>
      <c r="K24" s="1" t="s">
        <v>694</v>
      </c>
      <c r="L24" s="1" t="s">
        <v>694</v>
      </c>
      <c r="M24" s="1" t="s">
        <v>613</v>
      </c>
      <c r="N24" s="1" t="s">
        <v>613</v>
      </c>
      <c r="O24" s="1" t="s">
        <v>614</v>
      </c>
      <c r="P24" s="1" t="s">
        <v>615</v>
      </c>
      <c r="Q24" s="1" t="s">
        <v>616</v>
      </c>
      <c r="R24" s="1" t="s">
        <v>695</v>
      </c>
      <c r="S24" s="1" t="s">
        <v>73</v>
      </c>
      <c r="T24" s="1" t="s">
        <v>618</v>
      </c>
      <c r="U24" s="1" t="s">
        <v>619</v>
      </c>
      <c r="V24" s="1" t="s">
        <v>625</v>
      </c>
    </row>
    <row r="25" s="1" customFormat="1" spans="1:22">
      <c r="A25" s="1" t="s">
        <v>264</v>
      </c>
      <c r="B25" s="1" t="s">
        <v>80</v>
      </c>
      <c r="C25" s="1" t="s">
        <v>265</v>
      </c>
      <c r="D25" s="1" t="s">
        <v>665</v>
      </c>
      <c r="E25" s="1" t="s">
        <v>696</v>
      </c>
      <c r="F25" s="1" t="s">
        <v>93</v>
      </c>
      <c r="G25" s="1" t="s">
        <v>250</v>
      </c>
      <c r="H25" s="1" t="s">
        <v>610</v>
      </c>
      <c r="I25" s="1" t="s">
        <v>697</v>
      </c>
      <c r="J25" s="1" t="s">
        <v>612</v>
      </c>
      <c r="K25" s="1" t="s">
        <v>697</v>
      </c>
      <c r="L25" s="1" t="s">
        <v>697</v>
      </c>
      <c r="M25" s="1" t="s">
        <v>613</v>
      </c>
      <c r="N25" s="1" t="s">
        <v>613</v>
      </c>
      <c r="O25" s="1" t="s">
        <v>614</v>
      </c>
      <c r="P25" s="1" t="s">
        <v>615</v>
      </c>
      <c r="Q25" s="1" t="s">
        <v>616</v>
      </c>
      <c r="R25" s="1" t="s">
        <v>698</v>
      </c>
      <c r="S25" s="1" t="s">
        <v>73</v>
      </c>
      <c r="T25" s="1" t="s">
        <v>618</v>
      </c>
      <c r="U25" s="1" t="s">
        <v>624</v>
      </c>
      <c r="V25" s="1" t="s">
        <v>625</v>
      </c>
    </row>
    <row r="26" s="1" customFormat="1" spans="1:22">
      <c r="A26" s="1" t="s">
        <v>424</v>
      </c>
      <c r="B26" s="1" t="s">
        <v>80</v>
      </c>
      <c r="C26" s="1" t="s">
        <v>425</v>
      </c>
      <c r="D26" s="1" t="s">
        <v>90</v>
      </c>
      <c r="E26" s="1" t="s">
        <v>699</v>
      </c>
      <c r="F26" s="1" t="s">
        <v>278</v>
      </c>
      <c r="G26" s="1" t="s">
        <v>153</v>
      </c>
      <c r="H26" s="1" t="s">
        <v>610</v>
      </c>
      <c r="I26" s="1" t="s">
        <v>700</v>
      </c>
      <c r="J26" s="1" t="s">
        <v>612</v>
      </c>
      <c r="K26" s="1" t="s">
        <v>700</v>
      </c>
      <c r="L26" s="1" t="s">
        <v>700</v>
      </c>
      <c r="M26" s="1" t="s">
        <v>613</v>
      </c>
      <c r="N26" s="1" t="s">
        <v>613</v>
      </c>
      <c r="O26" s="1" t="s">
        <v>614</v>
      </c>
      <c r="P26" s="1" t="s">
        <v>615</v>
      </c>
      <c r="Q26" s="1" t="s">
        <v>616</v>
      </c>
      <c r="R26" s="1" t="s">
        <v>701</v>
      </c>
      <c r="S26" s="1" t="s">
        <v>73</v>
      </c>
      <c r="T26" s="1" t="s">
        <v>618</v>
      </c>
      <c r="U26" s="1" t="s">
        <v>624</v>
      </c>
      <c r="V26" s="1" t="s">
        <v>629</v>
      </c>
    </row>
    <row r="27" s="1" customFormat="1" spans="1:22">
      <c r="A27" s="1" t="s">
        <v>371</v>
      </c>
      <c r="B27" s="1" t="s">
        <v>209</v>
      </c>
      <c r="C27" s="1" t="s">
        <v>372</v>
      </c>
      <c r="D27" s="1" t="s">
        <v>702</v>
      </c>
      <c r="E27" s="1" t="s">
        <v>703</v>
      </c>
      <c r="F27" s="1" t="s">
        <v>250</v>
      </c>
      <c r="G27" s="1" t="s">
        <v>231</v>
      </c>
      <c r="H27" s="1" t="s">
        <v>610</v>
      </c>
      <c r="I27" s="1" t="s">
        <v>704</v>
      </c>
      <c r="J27" s="1" t="s">
        <v>612</v>
      </c>
      <c r="K27" s="1" t="s">
        <v>704</v>
      </c>
      <c r="L27" s="1" t="s">
        <v>704</v>
      </c>
      <c r="M27" s="1" t="s">
        <v>613</v>
      </c>
      <c r="N27" s="1" t="s">
        <v>613</v>
      </c>
      <c r="O27" s="1" t="s">
        <v>614</v>
      </c>
      <c r="P27" s="1" t="s">
        <v>615</v>
      </c>
      <c r="Q27" s="1" t="s">
        <v>616</v>
      </c>
      <c r="R27" s="1" t="s">
        <v>705</v>
      </c>
      <c r="S27" s="1" t="s">
        <v>73</v>
      </c>
      <c r="T27" s="1" t="s">
        <v>618</v>
      </c>
      <c r="U27" s="1" t="s">
        <v>619</v>
      </c>
      <c r="V27" s="1" t="s">
        <v>625</v>
      </c>
    </row>
    <row r="28" s="1" customFormat="1" spans="1:22">
      <c r="A28" s="1" t="s">
        <v>462</v>
      </c>
      <c r="B28" s="1" t="s">
        <v>209</v>
      </c>
      <c r="C28" s="1" t="s">
        <v>463</v>
      </c>
      <c r="D28" s="1" t="s">
        <v>465</v>
      </c>
      <c r="E28" s="1" t="s">
        <v>706</v>
      </c>
      <c r="F28" s="1" t="s">
        <v>278</v>
      </c>
      <c r="G28" s="1" t="s">
        <v>153</v>
      </c>
      <c r="H28" s="1" t="s">
        <v>610</v>
      </c>
      <c r="I28" s="1" t="s">
        <v>707</v>
      </c>
      <c r="J28" s="1" t="s">
        <v>612</v>
      </c>
      <c r="K28" s="1" t="s">
        <v>707</v>
      </c>
      <c r="L28" s="1" t="s">
        <v>707</v>
      </c>
      <c r="M28" s="1" t="s">
        <v>613</v>
      </c>
      <c r="N28" s="1" t="s">
        <v>613</v>
      </c>
      <c r="O28" s="1" t="s">
        <v>614</v>
      </c>
      <c r="P28" s="1" t="s">
        <v>615</v>
      </c>
      <c r="Q28" s="1" t="s">
        <v>616</v>
      </c>
      <c r="R28" s="1" t="s">
        <v>708</v>
      </c>
      <c r="S28" s="1" t="s">
        <v>73</v>
      </c>
      <c r="T28" s="1" t="s">
        <v>618</v>
      </c>
      <c r="U28" s="1" t="s">
        <v>619</v>
      </c>
      <c r="V28" s="1" t="s">
        <v>709</v>
      </c>
    </row>
    <row r="29" s="1" customFormat="1" spans="1:22">
      <c r="A29" s="1" t="s">
        <v>204</v>
      </c>
      <c r="B29" s="1" t="s">
        <v>209</v>
      </c>
      <c r="C29" s="1" t="s">
        <v>205</v>
      </c>
      <c r="D29" s="1" t="s">
        <v>207</v>
      </c>
      <c r="E29" s="1" t="s">
        <v>710</v>
      </c>
      <c r="F29" s="1" t="s">
        <v>93</v>
      </c>
      <c r="G29" s="1" t="s">
        <v>164</v>
      </c>
      <c r="H29" s="1" t="s">
        <v>610</v>
      </c>
      <c r="I29" s="1" t="s">
        <v>711</v>
      </c>
      <c r="J29" s="1" t="s">
        <v>612</v>
      </c>
      <c r="K29" s="1" t="s">
        <v>711</v>
      </c>
      <c r="L29" s="1" t="s">
        <v>711</v>
      </c>
      <c r="M29" s="1" t="s">
        <v>613</v>
      </c>
      <c r="N29" s="1" t="s">
        <v>613</v>
      </c>
      <c r="O29" s="1" t="s">
        <v>614</v>
      </c>
      <c r="P29" s="1" t="s">
        <v>615</v>
      </c>
      <c r="Q29" s="1" t="s">
        <v>616</v>
      </c>
      <c r="R29" s="1" t="s">
        <v>712</v>
      </c>
      <c r="S29" s="1" t="s">
        <v>73</v>
      </c>
      <c r="T29" s="1" t="s">
        <v>618</v>
      </c>
      <c r="U29" s="1" t="s">
        <v>619</v>
      </c>
      <c r="V29" s="1" t="s">
        <v>629</v>
      </c>
    </row>
    <row r="30" s="1" customFormat="1" spans="1:22">
      <c r="A30" s="1" t="s">
        <v>313</v>
      </c>
      <c r="B30" s="1" t="s">
        <v>209</v>
      </c>
      <c r="C30" s="1" t="s">
        <v>314</v>
      </c>
      <c r="D30" s="1" t="s">
        <v>316</v>
      </c>
      <c r="E30" s="1" t="s">
        <v>713</v>
      </c>
      <c r="F30" s="1" t="s">
        <v>164</v>
      </c>
      <c r="G30" s="1" t="s">
        <v>278</v>
      </c>
      <c r="H30" s="1" t="s">
        <v>610</v>
      </c>
      <c r="I30" s="1" t="s">
        <v>714</v>
      </c>
      <c r="J30" s="1" t="s">
        <v>612</v>
      </c>
      <c r="K30" s="1" t="s">
        <v>714</v>
      </c>
      <c r="L30" s="1" t="s">
        <v>714</v>
      </c>
      <c r="M30" s="1" t="s">
        <v>613</v>
      </c>
      <c r="N30" s="1" t="s">
        <v>613</v>
      </c>
      <c r="O30" s="1" t="s">
        <v>614</v>
      </c>
      <c r="P30" s="1" t="s">
        <v>615</v>
      </c>
      <c r="Q30" s="1" t="s">
        <v>616</v>
      </c>
      <c r="R30" s="1" t="s">
        <v>715</v>
      </c>
      <c r="S30" s="1" t="s">
        <v>73</v>
      </c>
      <c r="T30" s="1" t="s">
        <v>618</v>
      </c>
      <c r="U30" s="1" t="s">
        <v>619</v>
      </c>
      <c r="V30" s="1" t="s">
        <v>629</v>
      </c>
    </row>
    <row r="31" s="1" customFormat="1" spans="1:22">
      <c r="A31" s="1" t="s">
        <v>499</v>
      </c>
      <c r="B31" s="1" t="s">
        <v>209</v>
      </c>
      <c r="C31" s="1" t="s">
        <v>500</v>
      </c>
      <c r="D31" s="1" t="s">
        <v>716</v>
      </c>
      <c r="E31" s="1" t="s">
        <v>717</v>
      </c>
      <c r="F31" s="1" t="s">
        <v>250</v>
      </c>
      <c r="G31" s="1" t="s">
        <v>232</v>
      </c>
      <c r="H31" s="1" t="s">
        <v>610</v>
      </c>
      <c r="I31" s="1" t="s">
        <v>718</v>
      </c>
      <c r="J31" s="1" t="s">
        <v>612</v>
      </c>
      <c r="K31" s="1" t="s">
        <v>718</v>
      </c>
      <c r="L31" s="1" t="s">
        <v>718</v>
      </c>
      <c r="M31" s="1" t="s">
        <v>613</v>
      </c>
      <c r="N31" s="1" t="s">
        <v>613</v>
      </c>
      <c r="O31" s="1" t="s">
        <v>614</v>
      </c>
      <c r="P31" s="1" t="s">
        <v>615</v>
      </c>
      <c r="Q31" s="1" t="s">
        <v>616</v>
      </c>
      <c r="R31" s="1" t="s">
        <v>719</v>
      </c>
      <c r="S31" s="1" t="s">
        <v>73</v>
      </c>
      <c r="T31" s="1" t="s">
        <v>618</v>
      </c>
      <c r="U31" s="1" t="s">
        <v>624</v>
      </c>
      <c r="V31" s="1" t="s">
        <v>625</v>
      </c>
    </row>
    <row r="32" s="1" customFormat="1" spans="1:22">
      <c r="A32" s="1" t="s">
        <v>214</v>
      </c>
      <c r="B32" s="1" t="s">
        <v>172</v>
      </c>
      <c r="C32" s="1" t="s">
        <v>215</v>
      </c>
      <c r="D32" s="1" t="s">
        <v>90</v>
      </c>
      <c r="E32" s="1" t="s">
        <v>720</v>
      </c>
      <c r="F32" s="1" t="s">
        <v>81</v>
      </c>
      <c r="G32" s="1" t="s">
        <v>164</v>
      </c>
      <c r="H32" s="1" t="s">
        <v>610</v>
      </c>
      <c r="I32" s="1" t="s">
        <v>721</v>
      </c>
      <c r="J32" s="1" t="s">
        <v>612</v>
      </c>
      <c r="K32" s="1" t="s">
        <v>721</v>
      </c>
      <c r="L32" s="1" t="s">
        <v>721</v>
      </c>
      <c r="M32" s="1" t="s">
        <v>613</v>
      </c>
      <c r="N32" s="1" t="s">
        <v>613</v>
      </c>
      <c r="O32" s="1" t="s">
        <v>614</v>
      </c>
      <c r="P32" s="1" t="s">
        <v>615</v>
      </c>
      <c r="Q32" s="1" t="s">
        <v>616</v>
      </c>
      <c r="R32" s="1" t="s">
        <v>722</v>
      </c>
      <c r="S32" s="1" t="s">
        <v>73</v>
      </c>
      <c r="T32" s="1" t="s">
        <v>618</v>
      </c>
      <c r="U32" s="1" t="s">
        <v>624</v>
      </c>
      <c r="V32" s="1" t="s">
        <v>629</v>
      </c>
    </row>
    <row r="33" s="1" customFormat="1" spans="1:22">
      <c r="A33" s="1" t="s">
        <v>169</v>
      </c>
      <c r="B33" s="1" t="s">
        <v>172</v>
      </c>
      <c r="C33" s="1" t="s">
        <v>170</v>
      </c>
      <c r="D33" s="1" t="s">
        <v>101</v>
      </c>
      <c r="E33" s="1" t="s">
        <v>723</v>
      </c>
      <c r="F33" s="1" t="s">
        <v>93</v>
      </c>
      <c r="G33" s="1" t="s">
        <v>164</v>
      </c>
      <c r="H33" s="1" t="s">
        <v>610</v>
      </c>
      <c r="I33" s="1" t="s">
        <v>724</v>
      </c>
      <c r="J33" s="1" t="s">
        <v>612</v>
      </c>
      <c r="K33" s="1" t="s">
        <v>724</v>
      </c>
      <c r="L33" s="1" t="s">
        <v>724</v>
      </c>
      <c r="M33" s="1" t="s">
        <v>613</v>
      </c>
      <c r="N33" s="1" t="s">
        <v>613</v>
      </c>
      <c r="O33" s="1" t="s">
        <v>614</v>
      </c>
      <c r="P33" s="1" t="s">
        <v>615</v>
      </c>
      <c r="Q33" s="1" t="s">
        <v>616</v>
      </c>
      <c r="R33" s="1" t="s">
        <v>725</v>
      </c>
      <c r="S33" s="1" t="s">
        <v>73</v>
      </c>
      <c r="T33" s="1" t="s">
        <v>618</v>
      </c>
      <c r="U33" s="1" t="s">
        <v>619</v>
      </c>
      <c r="V33" s="1" t="s">
        <v>629</v>
      </c>
    </row>
    <row r="34" s="1" customFormat="1" spans="1:22">
      <c r="A34" s="1" t="s">
        <v>306</v>
      </c>
      <c r="B34" s="1" t="s">
        <v>172</v>
      </c>
      <c r="C34" s="1" t="s">
        <v>307</v>
      </c>
      <c r="D34" s="1" t="s">
        <v>151</v>
      </c>
      <c r="E34" s="1" t="s">
        <v>726</v>
      </c>
      <c r="F34" s="1" t="s">
        <v>81</v>
      </c>
      <c r="G34" s="1" t="s">
        <v>278</v>
      </c>
      <c r="H34" s="1" t="s">
        <v>610</v>
      </c>
      <c r="I34" s="1" t="s">
        <v>727</v>
      </c>
      <c r="J34" s="1" t="s">
        <v>612</v>
      </c>
      <c r="K34" s="1" t="s">
        <v>727</v>
      </c>
      <c r="L34" s="1" t="s">
        <v>727</v>
      </c>
      <c r="M34" s="1" t="s">
        <v>613</v>
      </c>
      <c r="N34" s="1" t="s">
        <v>613</v>
      </c>
      <c r="O34" s="1" t="s">
        <v>614</v>
      </c>
      <c r="P34" s="1" t="s">
        <v>615</v>
      </c>
      <c r="Q34" s="1" t="s">
        <v>616</v>
      </c>
      <c r="R34" s="1" t="s">
        <v>728</v>
      </c>
      <c r="S34" s="1" t="s">
        <v>73</v>
      </c>
      <c r="T34" s="1" t="s">
        <v>618</v>
      </c>
      <c r="U34" s="1" t="s">
        <v>624</v>
      </c>
      <c r="V34" s="1" t="s">
        <v>729</v>
      </c>
    </row>
    <row r="35" s="1" customFormat="1" spans="1:22">
      <c r="A35" s="1" t="s">
        <v>430</v>
      </c>
      <c r="B35" s="1" t="s">
        <v>111</v>
      </c>
      <c r="C35" s="1" t="s">
        <v>431</v>
      </c>
      <c r="D35" s="1" t="s">
        <v>730</v>
      </c>
      <c r="E35" s="1" t="s">
        <v>731</v>
      </c>
      <c r="F35" s="1" t="s">
        <v>231</v>
      </c>
      <c r="G35" s="1" t="s">
        <v>153</v>
      </c>
      <c r="H35" s="1" t="s">
        <v>610</v>
      </c>
      <c r="I35" s="1" t="s">
        <v>732</v>
      </c>
      <c r="J35" s="1" t="s">
        <v>612</v>
      </c>
      <c r="K35" s="1" t="s">
        <v>732</v>
      </c>
      <c r="L35" s="1" t="s">
        <v>732</v>
      </c>
      <c r="M35" s="1" t="s">
        <v>613</v>
      </c>
      <c r="N35" s="1" t="s">
        <v>613</v>
      </c>
      <c r="O35" s="1" t="s">
        <v>614</v>
      </c>
      <c r="P35" s="1" t="s">
        <v>615</v>
      </c>
      <c r="Q35" s="1" t="s">
        <v>616</v>
      </c>
      <c r="R35" s="1" t="s">
        <v>733</v>
      </c>
      <c r="S35" s="1" t="s">
        <v>73</v>
      </c>
      <c r="T35" s="1" t="s">
        <v>618</v>
      </c>
      <c r="U35" s="1" t="s">
        <v>619</v>
      </c>
      <c r="V35" s="1" t="s">
        <v>625</v>
      </c>
    </row>
    <row r="36" s="1" customFormat="1" spans="1:22">
      <c r="A36" s="1" t="s">
        <v>261</v>
      </c>
      <c r="B36" s="1" t="s">
        <v>111</v>
      </c>
      <c r="C36" s="1" t="s">
        <v>262</v>
      </c>
      <c r="D36" s="1" t="s">
        <v>665</v>
      </c>
      <c r="E36" s="1" t="s">
        <v>734</v>
      </c>
      <c r="F36" s="1" t="s">
        <v>81</v>
      </c>
      <c r="G36" s="1" t="s">
        <v>250</v>
      </c>
      <c r="H36" s="1" t="s">
        <v>610</v>
      </c>
      <c r="I36" s="1" t="s">
        <v>667</v>
      </c>
      <c r="J36" s="1" t="s">
        <v>612</v>
      </c>
      <c r="K36" s="1" t="s">
        <v>667</v>
      </c>
      <c r="L36" s="1" t="s">
        <v>667</v>
      </c>
      <c r="M36" s="1" t="s">
        <v>613</v>
      </c>
      <c r="N36" s="1" t="s">
        <v>613</v>
      </c>
      <c r="O36" s="1" t="s">
        <v>614</v>
      </c>
      <c r="P36" s="1" t="s">
        <v>615</v>
      </c>
      <c r="Q36" s="1" t="s">
        <v>616</v>
      </c>
      <c r="R36" s="1" t="s">
        <v>735</v>
      </c>
      <c r="S36" s="1" t="s">
        <v>73</v>
      </c>
      <c r="T36" s="1" t="s">
        <v>618</v>
      </c>
      <c r="U36" s="1" t="s">
        <v>624</v>
      </c>
      <c r="V36" s="1" t="s">
        <v>625</v>
      </c>
    </row>
    <row r="37" s="1" customFormat="1" spans="1:22">
      <c r="A37" s="1" t="s">
        <v>255</v>
      </c>
      <c r="B37" s="1" t="s">
        <v>111</v>
      </c>
      <c r="C37" s="1" t="s">
        <v>256</v>
      </c>
      <c r="D37" s="1" t="s">
        <v>665</v>
      </c>
      <c r="E37" s="1" t="s">
        <v>736</v>
      </c>
      <c r="F37" s="1" t="s">
        <v>81</v>
      </c>
      <c r="G37" s="1" t="s">
        <v>250</v>
      </c>
      <c r="H37" s="1" t="s">
        <v>610</v>
      </c>
      <c r="I37" s="1" t="s">
        <v>667</v>
      </c>
      <c r="J37" s="1" t="s">
        <v>612</v>
      </c>
      <c r="K37" s="1" t="s">
        <v>667</v>
      </c>
      <c r="L37" s="1" t="s">
        <v>667</v>
      </c>
      <c r="M37" s="1" t="s">
        <v>613</v>
      </c>
      <c r="N37" s="1" t="s">
        <v>613</v>
      </c>
      <c r="O37" s="1" t="s">
        <v>614</v>
      </c>
      <c r="P37" s="1" t="s">
        <v>615</v>
      </c>
      <c r="Q37" s="1" t="s">
        <v>616</v>
      </c>
      <c r="R37" s="1" t="s">
        <v>737</v>
      </c>
      <c r="S37" s="1" t="s">
        <v>73</v>
      </c>
      <c r="T37" s="1" t="s">
        <v>618</v>
      </c>
      <c r="U37" s="1" t="s">
        <v>624</v>
      </c>
      <c r="V37" s="1" t="s">
        <v>625</v>
      </c>
    </row>
    <row r="38" s="1" customFormat="1" spans="1:22">
      <c r="A38" s="1" t="s">
        <v>108</v>
      </c>
      <c r="B38" s="1" t="s">
        <v>111</v>
      </c>
      <c r="C38" s="1" t="s">
        <v>109</v>
      </c>
      <c r="D38" s="1" t="s">
        <v>101</v>
      </c>
      <c r="E38" s="1" t="s">
        <v>738</v>
      </c>
      <c r="F38" s="1" t="s">
        <v>93</v>
      </c>
      <c r="G38" s="1" t="s">
        <v>81</v>
      </c>
      <c r="H38" s="1" t="s">
        <v>610</v>
      </c>
      <c r="I38" s="1" t="s">
        <v>739</v>
      </c>
      <c r="J38" s="1" t="s">
        <v>612</v>
      </c>
      <c r="K38" s="1" t="s">
        <v>739</v>
      </c>
      <c r="L38" s="1" t="s">
        <v>739</v>
      </c>
      <c r="M38" s="1" t="s">
        <v>613</v>
      </c>
      <c r="N38" s="1" t="s">
        <v>613</v>
      </c>
      <c r="O38" s="1" t="s">
        <v>614</v>
      </c>
      <c r="P38" s="1" t="s">
        <v>615</v>
      </c>
      <c r="Q38" s="1" t="s">
        <v>616</v>
      </c>
      <c r="R38" s="1" t="s">
        <v>740</v>
      </c>
      <c r="S38" s="1" t="s">
        <v>73</v>
      </c>
      <c r="T38" s="1" t="s">
        <v>618</v>
      </c>
      <c r="U38" s="1" t="s">
        <v>619</v>
      </c>
      <c r="V38" s="1" t="s">
        <v>629</v>
      </c>
    </row>
    <row r="39" s="1" customFormat="1" spans="1:22">
      <c r="A39" s="1" t="s">
        <v>115</v>
      </c>
      <c r="B39" s="1" t="s">
        <v>118</v>
      </c>
      <c r="C39" s="1" t="s">
        <v>116</v>
      </c>
      <c r="D39" s="1" t="s">
        <v>101</v>
      </c>
      <c r="E39" s="1" t="s">
        <v>741</v>
      </c>
      <c r="F39" s="1" t="s">
        <v>93</v>
      </c>
      <c r="G39" s="1" t="s">
        <v>81</v>
      </c>
      <c r="H39" s="1" t="s">
        <v>610</v>
      </c>
      <c r="I39" s="1" t="s">
        <v>742</v>
      </c>
      <c r="J39" s="1" t="s">
        <v>612</v>
      </c>
      <c r="K39" s="1" t="s">
        <v>742</v>
      </c>
      <c r="L39" s="1" t="s">
        <v>742</v>
      </c>
      <c r="M39" s="1" t="s">
        <v>613</v>
      </c>
      <c r="N39" s="1" t="s">
        <v>613</v>
      </c>
      <c r="O39" s="1" t="s">
        <v>614</v>
      </c>
      <c r="P39" s="1" t="s">
        <v>615</v>
      </c>
      <c r="Q39" s="1" t="s">
        <v>616</v>
      </c>
      <c r="R39" s="1" t="s">
        <v>743</v>
      </c>
      <c r="S39" s="1" t="s">
        <v>73</v>
      </c>
      <c r="T39" s="1" t="s">
        <v>618</v>
      </c>
      <c r="U39" s="1" t="s">
        <v>619</v>
      </c>
      <c r="V39" s="1" t="s">
        <v>629</v>
      </c>
    </row>
    <row r="40" s="1" customFormat="1" spans="1:22">
      <c r="A40" s="1" t="s">
        <v>364</v>
      </c>
      <c r="B40" s="1" t="s">
        <v>118</v>
      </c>
      <c r="C40" s="1" t="s">
        <v>365</v>
      </c>
      <c r="D40" s="1" t="s">
        <v>207</v>
      </c>
      <c r="E40" s="1" t="s">
        <v>744</v>
      </c>
      <c r="F40" s="1" t="s">
        <v>164</v>
      </c>
      <c r="G40" s="1" t="s">
        <v>231</v>
      </c>
      <c r="H40" s="1" t="s">
        <v>610</v>
      </c>
      <c r="I40" s="1" t="s">
        <v>745</v>
      </c>
      <c r="J40" s="1" t="s">
        <v>612</v>
      </c>
      <c r="K40" s="1" t="s">
        <v>745</v>
      </c>
      <c r="L40" s="1" t="s">
        <v>745</v>
      </c>
      <c r="M40" s="1" t="s">
        <v>613</v>
      </c>
      <c r="N40" s="1" t="s">
        <v>613</v>
      </c>
      <c r="O40" s="1" t="s">
        <v>614</v>
      </c>
      <c r="P40" s="1" t="s">
        <v>615</v>
      </c>
      <c r="Q40" s="1" t="s">
        <v>616</v>
      </c>
      <c r="R40" s="1" t="s">
        <v>746</v>
      </c>
      <c r="S40" s="1" t="s">
        <v>73</v>
      </c>
      <c r="T40" s="1" t="s">
        <v>618</v>
      </c>
      <c r="U40" s="1" t="s">
        <v>619</v>
      </c>
      <c r="V40" s="1" t="s">
        <v>629</v>
      </c>
    </row>
    <row r="41" s="1" customFormat="1" spans="1:22">
      <c r="A41" s="1" t="s">
        <v>123</v>
      </c>
      <c r="B41" s="1" t="s">
        <v>126</v>
      </c>
      <c r="C41" s="1" t="s">
        <v>124</v>
      </c>
      <c r="D41" s="1" t="s">
        <v>101</v>
      </c>
      <c r="E41" s="1" t="s">
        <v>747</v>
      </c>
      <c r="F41" s="1" t="s">
        <v>93</v>
      </c>
      <c r="G41" s="1" t="s">
        <v>81</v>
      </c>
      <c r="H41" s="1" t="s">
        <v>610</v>
      </c>
      <c r="I41" s="1" t="s">
        <v>748</v>
      </c>
      <c r="J41" s="1" t="s">
        <v>612</v>
      </c>
      <c r="K41" s="1" t="s">
        <v>748</v>
      </c>
      <c r="L41" s="1" t="s">
        <v>748</v>
      </c>
      <c r="M41" s="1" t="s">
        <v>613</v>
      </c>
      <c r="N41" s="1" t="s">
        <v>613</v>
      </c>
      <c r="O41" s="1" t="s">
        <v>614</v>
      </c>
      <c r="P41" s="1" t="s">
        <v>615</v>
      </c>
      <c r="Q41" s="1" t="s">
        <v>616</v>
      </c>
      <c r="R41" s="1" t="s">
        <v>749</v>
      </c>
      <c r="S41" s="1" t="s">
        <v>73</v>
      </c>
      <c r="T41" s="1" t="s">
        <v>618</v>
      </c>
      <c r="U41" s="1" t="s">
        <v>619</v>
      </c>
      <c r="V41" s="1" t="s">
        <v>629</v>
      </c>
    </row>
    <row r="42" s="1" customFormat="1" spans="1:22">
      <c r="A42" s="1" t="s">
        <v>245</v>
      </c>
      <c r="B42" s="1" t="s">
        <v>126</v>
      </c>
      <c r="C42" s="1" t="s">
        <v>246</v>
      </c>
      <c r="D42" s="1" t="s">
        <v>248</v>
      </c>
      <c r="E42" s="1" t="s">
        <v>750</v>
      </c>
      <c r="F42" s="1" t="s">
        <v>93</v>
      </c>
      <c r="G42" s="1" t="s">
        <v>250</v>
      </c>
      <c r="H42" s="1" t="s">
        <v>610</v>
      </c>
      <c r="I42" s="1" t="s">
        <v>751</v>
      </c>
      <c r="J42" s="1" t="s">
        <v>612</v>
      </c>
      <c r="K42" s="1" t="s">
        <v>751</v>
      </c>
      <c r="L42" s="1" t="s">
        <v>751</v>
      </c>
      <c r="M42" s="1" t="s">
        <v>613</v>
      </c>
      <c r="N42" s="1" t="s">
        <v>613</v>
      </c>
      <c r="O42" s="1" t="s">
        <v>614</v>
      </c>
      <c r="P42" s="1" t="s">
        <v>615</v>
      </c>
      <c r="Q42" s="1" t="s">
        <v>616</v>
      </c>
      <c r="R42" s="1" t="s">
        <v>752</v>
      </c>
      <c r="S42" s="1" t="s">
        <v>73</v>
      </c>
      <c r="T42" s="1" t="s">
        <v>618</v>
      </c>
      <c r="U42" s="1" t="s">
        <v>619</v>
      </c>
      <c r="V42" s="1" t="s">
        <v>753</v>
      </c>
    </row>
    <row r="43" s="1" customFormat="1" spans="1:22">
      <c r="A43" s="1" t="s">
        <v>141</v>
      </c>
      <c r="B43" s="1" t="s">
        <v>144</v>
      </c>
      <c r="C43" s="1" t="s">
        <v>142</v>
      </c>
      <c r="D43" s="1" t="s">
        <v>101</v>
      </c>
      <c r="E43" s="1" t="s">
        <v>754</v>
      </c>
      <c r="F43" s="1" t="s">
        <v>136</v>
      </c>
      <c r="G43" s="1" t="s">
        <v>81</v>
      </c>
      <c r="H43" s="1" t="s">
        <v>610</v>
      </c>
      <c r="I43" s="1" t="s">
        <v>755</v>
      </c>
      <c r="J43" s="1" t="s">
        <v>612</v>
      </c>
      <c r="K43" s="1" t="s">
        <v>755</v>
      </c>
      <c r="L43" s="1" t="s">
        <v>755</v>
      </c>
      <c r="M43" s="1" t="s">
        <v>613</v>
      </c>
      <c r="N43" s="1" t="s">
        <v>613</v>
      </c>
      <c r="O43" s="1" t="s">
        <v>614</v>
      </c>
      <c r="P43" s="1" t="s">
        <v>615</v>
      </c>
      <c r="Q43" s="1" t="s">
        <v>616</v>
      </c>
      <c r="R43" s="1" t="s">
        <v>756</v>
      </c>
      <c r="S43" s="1" t="s">
        <v>73</v>
      </c>
      <c r="T43" s="1" t="s">
        <v>618</v>
      </c>
      <c r="U43" s="1" t="s">
        <v>619</v>
      </c>
      <c r="V43" s="1" t="s">
        <v>629</v>
      </c>
    </row>
    <row r="44" s="1" customFormat="1" spans="1:22">
      <c r="A44" s="1" t="s">
        <v>282</v>
      </c>
      <c r="B44" s="1" t="s">
        <v>144</v>
      </c>
      <c r="C44" s="1" t="s">
        <v>283</v>
      </c>
      <c r="D44" s="1" t="s">
        <v>101</v>
      </c>
      <c r="E44" s="1" t="s">
        <v>757</v>
      </c>
      <c r="F44" s="1" t="s">
        <v>93</v>
      </c>
      <c r="G44" s="1" t="s">
        <v>250</v>
      </c>
      <c r="H44" s="1" t="s">
        <v>610</v>
      </c>
      <c r="I44" s="1" t="s">
        <v>758</v>
      </c>
      <c r="J44" s="1" t="s">
        <v>612</v>
      </c>
      <c r="K44" s="1" t="s">
        <v>758</v>
      </c>
      <c r="L44" s="1" t="s">
        <v>758</v>
      </c>
      <c r="M44" s="1" t="s">
        <v>613</v>
      </c>
      <c r="N44" s="1" t="s">
        <v>613</v>
      </c>
      <c r="O44" s="1" t="s">
        <v>614</v>
      </c>
      <c r="P44" s="1" t="s">
        <v>615</v>
      </c>
      <c r="Q44" s="1" t="s">
        <v>616</v>
      </c>
      <c r="R44" s="1" t="s">
        <v>759</v>
      </c>
      <c r="S44" s="1" t="s">
        <v>73</v>
      </c>
      <c r="T44" s="1" t="s">
        <v>618</v>
      </c>
      <c r="U44" s="1" t="s">
        <v>619</v>
      </c>
      <c r="V44" s="1" t="s">
        <v>629</v>
      </c>
    </row>
    <row r="45" s="1" customFormat="1" spans="1:22">
      <c r="A45" s="1" t="s">
        <v>130</v>
      </c>
      <c r="B45" s="1" t="s">
        <v>135</v>
      </c>
      <c r="C45" s="1" t="s">
        <v>131</v>
      </c>
      <c r="D45" s="1" t="s">
        <v>665</v>
      </c>
      <c r="E45" s="1" t="s">
        <v>760</v>
      </c>
      <c r="F45" s="1" t="s">
        <v>136</v>
      </c>
      <c r="G45" s="1" t="s">
        <v>81</v>
      </c>
      <c r="H45" s="1" t="s">
        <v>610</v>
      </c>
      <c r="I45" s="1" t="s">
        <v>761</v>
      </c>
      <c r="J45" s="1" t="s">
        <v>612</v>
      </c>
      <c r="K45" s="1" t="s">
        <v>761</v>
      </c>
      <c r="L45" s="1" t="s">
        <v>761</v>
      </c>
      <c r="M45" s="1" t="s">
        <v>613</v>
      </c>
      <c r="N45" s="1" t="s">
        <v>613</v>
      </c>
      <c r="O45" s="1" t="s">
        <v>614</v>
      </c>
      <c r="P45" s="1" t="s">
        <v>615</v>
      </c>
      <c r="Q45" s="1" t="s">
        <v>616</v>
      </c>
      <c r="R45" s="1" t="s">
        <v>762</v>
      </c>
      <c r="S45" s="1" t="s">
        <v>73</v>
      </c>
      <c r="T45" s="1" t="s">
        <v>618</v>
      </c>
      <c r="U45" s="1" t="s">
        <v>624</v>
      </c>
      <c r="V45" s="1" t="s">
        <v>625</v>
      </c>
    </row>
    <row r="46" s="1" customFormat="1" spans="1:22">
      <c r="A46" s="1" t="s">
        <v>416</v>
      </c>
      <c r="B46" s="1" t="s">
        <v>419</v>
      </c>
      <c r="C46" s="1" t="s">
        <v>417</v>
      </c>
      <c r="D46" s="1" t="s">
        <v>357</v>
      </c>
      <c r="E46" s="1" t="s">
        <v>763</v>
      </c>
      <c r="F46" s="1" t="s">
        <v>231</v>
      </c>
      <c r="G46" s="1" t="s">
        <v>153</v>
      </c>
      <c r="H46" s="1" t="s">
        <v>610</v>
      </c>
      <c r="I46" s="1" t="s">
        <v>764</v>
      </c>
      <c r="J46" s="1" t="s">
        <v>612</v>
      </c>
      <c r="K46" s="1" t="s">
        <v>764</v>
      </c>
      <c r="L46" s="1" t="s">
        <v>764</v>
      </c>
      <c r="M46" s="1" t="s">
        <v>613</v>
      </c>
      <c r="N46" s="1" t="s">
        <v>613</v>
      </c>
      <c r="O46" s="1" t="s">
        <v>614</v>
      </c>
      <c r="P46" s="1" t="s">
        <v>615</v>
      </c>
      <c r="Q46" s="1" t="s">
        <v>616</v>
      </c>
      <c r="R46" s="1" t="s">
        <v>765</v>
      </c>
      <c r="S46" s="1" t="s">
        <v>73</v>
      </c>
      <c r="T46" s="1" t="s">
        <v>618</v>
      </c>
      <c r="U46" s="1" t="s">
        <v>624</v>
      </c>
      <c r="V46" s="1" t="s">
        <v>729</v>
      </c>
    </row>
    <row r="47" s="1" customFormat="1" spans="1:22">
      <c r="A47" s="1" t="s">
        <v>98</v>
      </c>
      <c r="B47" s="1" t="s">
        <v>103</v>
      </c>
      <c r="C47" s="1" t="s">
        <v>99</v>
      </c>
      <c r="D47" s="1" t="s">
        <v>101</v>
      </c>
      <c r="E47" s="1" t="s">
        <v>766</v>
      </c>
      <c r="F47" s="1" t="s">
        <v>93</v>
      </c>
      <c r="G47" s="1" t="s">
        <v>81</v>
      </c>
      <c r="H47" s="1" t="s">
        <v>610</v>
      </c>
      <c r="I47" s="1" t="s">
        <v>767</v>
      </c>
      <c r="J47" s="1" t="s">
        <v>612</v>
      </c>
      <c r="K47" s="1" t="s">
        <v>767</v>
      </c>
      <c r="L47" s="1" t="s">
        <v>767</v>
      </c>
      <c r="M47" s="1" t="s">
        <v>613</v>
      </c>
      <c r="N47" s="1" t="s">
        <v>613</v>
      </c>
      <c r="O47" s="1" t="s">
        <v>614</v>
      </c>
      <c r="P47" s="1" t="s">
        <v>615</v>
      </c>
      <c r="Q47" s="1" t="s">
        <v>616</v>
      </c>
      <c r="R47" s="1" t="s">
        <v>768</v>
      </c>
      <c r="S47" s="1" t="s">
        <v>73</v>
      </c>
      <c r="T47" s="1" t="s">
        <v>618</v>
      </c>
      <c r="U47" s="1" t="s">
        <v>619</v>
      </c>
      <c r="V47" s="1" t="s">
        <v>629</v>
      </c>
    </row>
    <row r="48" s="1" customFormat="1" spans="1:22">
      <c r="A48" s="1" t="s">
        <v>70</v>
      </c>
      <c r="B48" s="1" t="s">
        <v>79</v>
      </c>
      <c r="C48" s="1" t="s">
        <v>71</v>
      </c>
      <c r="D48" s="1" t="s">
        <v>76</v>
      </c>
      <c r="E48" s="1" t="s">
        <v>769</v>
      </c>
      <c r="F48" s="1" t="s">
        <v>80</v>
      </c>
      <c r="G48" s="1" t="s">
        <v>81</v>
      </c>
      <c r="H48" s="1" t="s">
        <v>610</v>
      </c>
      <c r="I48" s="1" t="s">
        <v>770</v>
      </c>
      <c r="J48" s="1" t="s">
        <v>612</v>
      </c>
      <c r="K48" s="1" t="s">
        <v>770</v>
      </c>
      <c r="L48" s="1" t="s">
        <v>770</v>
      </c>
      <c r="M48" s="1" t="s">
        <v>613</v>
      </c>
      <c r="N48" s="1" t="s">
        <v>613</v>
      </c>
      <c r="O48" s="1" t="s">
        <v>614</v>
      </c>
      <c r="P48" s="1" t="s">
        <v>615</v>
      </c>
      <c r="Q48" s="1" t="s">
        <v>616</v>
      </c>
      <c r="R48" s="1" t="s">
        <v>771</v>
      </c>
      <c r="S48" s="1" t="s">
        <v>73</v>
      </c>
      <c r="T48" s="1" t="s">
        <v>618</v>
      </c>
      <c r="U48" s="1" t="s">
        <v>624</v>
      </c>
      <c r="V48" s="1" t="s">
        <v>629</v>
      </c>
    </row>
    <row r="49" s="1" customFormat="1" spans="1:22">
      <c r="A49" s="1" t="s">
        <v>490</v>
      </c>
      <c r="B49" s="1" t="s">
        <v>163</v>
      </c>
      <c r="C49" s="1" t="s">
        <v>491</v>
      </c>
      <c r="D49" s="1" t="s">
        <v>493</v>
      </c>
      <c r="E49" s="1" t="s">
        <v>772</v>
      </c>
      <c r="F49" s="1" t="s">
        <v>278</v>
      </c>
      <c r="G49" s="1" t="s">
        <v>232</v>
      </c>
      <c r="H49" s="1" t="s">
        <v>610</v>
      </c>
      <c r="I49" s="1" t="s">
        <v>773</v>
      </c>
      <c r="J49" s="1" t="s">
        <v>612</v>
      </c>
      <c r="K49" s="1" t="s">
        <v>773</v>
      </c>
      <c r="L49" s="1" t="s">
        <v>773</v>
      </c>
      <c r="M49" s="1" t="s">
        <v>613</v>
      </c>
      <c r="N49" s="1" t="s">
        <v>613</v>
      </c>
      <c r="O49" s="1" t="s">
        <v>614</v>
      </c>
      <c r="P49" s="1" t="s">
        <v>615</v>
      </c>
      <c r="Q49" s="1" t="s">
        <v>616</v>
      </c>
      <c r="R49" s="1" t="s">
        <v>774</v>
      </c>
      <c r="S49" s="1" t="s">
        <v>73</v>
      </c>
      <c r="T49" s="1" t="s">
        <v>618</v>
      </c>
      <c r="U49" s="1" t="s">
        <v>624</v>
      </c>
      <c r="V49" s="1" t="s">
        <v>625</v>
      </c>
    </row>
    <row r="50" s="1" customFormat="1" spans="1:22">
      <c r="A50" s="1" t="s">
        <v>158</v>
      </c>
      <c r="B50" s="1" t="s">
        <v>163</v>
      </c>
      <c r="C50" s="1" t="s">
        <v>159</v>
      </c>
      <c r="D50" s="1" t="s">
        <v>161</v>
      </c>
      <c r="E50" s="1" t="s">
        <v>775</v>
      </c>
      <c r="F50" s="1" t="s">
        <v>93</v>
      </c>
      <c r="G50" s="1" t="s">
        <v>164</v>
      </c>
      <c r="H50" s="1" t="s">
        <v>610</v>
      </c>
      <c r="I50" s="1" t="s">
        <v>776</v>
      </c>
      <c r="J50" s="1" t="s">
        <v>612</v>
      </c>
      <c r="K50" s="1" t="s">
        <v>776</v>
      </c>
      <c r="L50" s="1" t="s">
        <v>776</v>
      </c>
      <c r="M50" s="1" t="s">
        <v>613</v>
      </c>
      <c r="N50" s="1" t="s">
        <v>613</v>
      </c>
      <c r="O50" s="1" t="s">
        <v>614</v>
      </c>
      <c r="P50" s="1" t="s">
        <v>615</v>
      </c>
      <c r="Q50" s="1" t="s">
        <v>616</v>
      </c>
      <c r="R50" s="1" t="s">
        <v>777</v>
      </c>
      <c r="S50" s="1" t="s">
        <v>73</v>
      </c>
      <c r="T50" s="1" t="s">
        <v>618</v>
      </c>
      <c r="U50" s="1" t="s">
        <v>619</v>
      </c>
      <c r="V50" s="1" t="s">
        <v>629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2023-05-30T02:57:35Z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75249269DB124C8DA16202DC3D0A394F_12</vt:lpwstr>
  </property>
</Properties>
</file>