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<sst xmlns="http://schemas.openxmlformats.org/spreadsheetml/2006/main" count="288" uniqueCount="157">
  <si>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</si>
  <si>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</si>
  <si>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</si>
  <si>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</si>
  <si>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</si>
  <si>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</si>
  <si>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</si>
  <si>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</si>
  <si>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</si>
  <si>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</si>
  <si>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</si>
  <si>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</si>
  <si>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</si>
  <si>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</si>
  <si>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</si>
  <si>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</si>
  <si>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</si>
  <si>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</si>
  <si>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</si>
  <si>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</si>
  <si>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</si>
  <si>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</si>
  <si>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</si>
  <si>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</si>
  <si>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</si>
  <si>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18209954710	</t>
  </si>
  <si>
    <t>Ctrip</t>
  </si>
  <si>
    <t>正常</t>
  </si>
  <si>
    <t>[兰卡威]兰卡威郎卡素卡酒店(Hotel Langkasuka Langkawi)(44820655)</t>
  </si>
  <si>
    <t>标准房&lt;2人入住&gt;&lt;不退款&gt;</t>
  </si>
  <si>
    <t>USD</t>
  </si>
  <si>
    <t>Md Zain/Noriza,Md Zain/Noriza</t>
  </si>
  <si>
    <t>CA5326230530USD</t>
  </si>
  <si>
    <t>未提现</t>
  </si>
  <si>
    <t>携程开票</t>
  </si>
  <si>
    <t xml:space="preserve">	</t>
  </si>
  <si>
    <t xml:space="preserve">999223274482491	</t>
  </si>
  <si>
    <t>[曼谷]阿德菲大素坤逸酒店 (政府卫生认证)(Adelphi Grande Sukhumvit)(39051654)</t>
  </si>
  <si>
    <t>豪华套房&lt;2人入住&gt;&lt;不退款&gt;</t>
  </si>
  <si>
    <t>SUJA/JI,SUJA/JI</t>
  </si>
  <si>
    <t xml:space="preserve">3157513	</t>
  </si>
  <si>
    <t xml:space="preserve">999224016916655	</t>
  </si>
  <si>
    <t>[Racha Thewa]素万那普机场奇迹酒店(Miracle Suvarnabhumi Airport)(39042535)</t>
  </si>
  <si>
    <t>豪华房&lt;2人入住&gt;&lt;不退款&gt;</t>
  </si>
  <si>
    <t>KOEM/CHANTREA</t>
  </si>
  <si>
    <t xml:space="preserve">3331383	</t>
  </si>
  <si>
    <t xml:space="preserve">266853	</t>
  </si>
  <si>
    <t xml:space="preserve">999224089442384	</t>
  </si>
  <si>
    <t>[曼谷]曼谷拉查丹利中心酒店(Grande Centre Point Hotel Ratchadamri Bangkok)(40721624)</t>
  </si>
  <si>
    <t>豪华套房（经典高级套房）&lt;2人入住&gt;&lt;不退款&gt;</t>
  </si>
  <si>
    <t>JIN/LIBIN</t>
  </si>
  <si>
    <t xml:space="preserve">3352271	</t>
  </si>
  <si>
    <t xml:space="preserve">367701	</t>
  </si>
  <si>
    <t xml:space="preserve">999224332781657	</t>
  </si>
  <si>
    <t>[普吉岛]玛雅普吉岛机场酒店(Maya Phuket Airport Hotel - Sha Extra Plus)(37209400)</t>
  </si>
  <si>
    <t>BAIN/GEMMA</t>
  </si>
  <si>
    <t xml:space="preserve">3402926	</t>
  </si>
  <si>
    <t xml:space="preserve">20230526-500876-1203644407	</t>
  </si>
  <si>
    <t xml:space="preserve">999224361001524	</t>
  </si>
  <si>
    <t>[曼谷]素坤逸路第八巷萨瓦斯德酒店(Sawasdee Hotel @ Sukhumvit Soi 8)(37215065)</t>
  </si>
  <si>
    <t>高级双床房&lt;2人入住&gt;&lt;不退款&gt;</t>
  </si>
  <si>
    <t>ZHENG/MIN,CHEN/QINGSHUI</t>
  </si>
  <si>
    <t xml:space="preserve">3408932	</t>
  </si>
  <si>
    <t xml:space="preserve">999224413491300	</t>
  </si>
  <si>
    <t>[曼谷]曼谷艾萨奴克酒店(ISanook Bangkok)(38635725)</t>
  </si>
  <si>
    <t>四&lt;2人入住&gt;&lt;不退款&gt;</t>
  </si>
  <si>
    <t>ZHU/MAN</t>
  </si>
  <si>
    <t xml:space="preserve">3422059	</t>
  </si>
  <si>
    <t xml:space="preserve">RZ-16048654	</t>
  </si>
  <si>
    <t>,</t>
  </si>
  <si>
    <t>USD 1071</t>
  </si>
  <si>
    <t>A230530092454911</t>
  </si>
  <si>
    <t>A230530092637911</t>
  </si>
  <si>
    <t>USD / HKD 当前参考汇率: 7.82381</t>
  </si>
  <si>
    <t>总计：1071 USD/
8379.3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</si>
  <si>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</si>
  <si>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</si>
  <si>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</si>
  <si>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</si>
  <si>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</si>
  <si>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</si>
  <si>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</si>
  <si>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</si>
  <si>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</si>
  <si>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</si>
  <si>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</si>
  <si>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</si>
  <si>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</si>
  <si>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</si>
  <si>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</si>
  <si>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</si>
  <si>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</si>
  <si>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</si>
  <si>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</si>
  <si>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2022-06-26</t>
  </si>
  <si>
    <t>2603367</t>
  </si>
  <si>
    <t>兰卡威郎卡素卡酒店</t>
  </si>
  <si>
    <t>Md Zain Noriza,Md Zain Noriza</t>
  </si>
  <si>
    <t>2023-05-26</t>
  </si>
  <si>
    <t>2023-05-27</t>
  </si>
  <si>
    <t>退房日周结</t>
  </si>
  <si>
    <t>227.98</t>
  </si>
  <si>
    <t>34.00</t>
  </si>
  <si>
    <t>0</t>
  </si>
  <si>
    <t>0.00</t>
  </si>
  <si>
    <t>携程盛景国际直连</t>
  </si>
  <si>
    <t>01.010677</t>
  </si>
  <si>
    <t>2022-06-26 10:55:20</t>
  </si>
  <si>
    <t>否</t>
  </si>
  <si>
    <t>汇智国际旅游发展有限公司</t>
  </si>
  <si>
    <t>直连</t>
  </si>
  <si>
    <t>马来西亚</t>
  </si>
  <si>
    <t>2023-03-20</t>
  </si>
  <si>
    <t>3157513</t>
  </si>
  <si>
    <t>曼谷阿德菲大酒店</t>
  </si>
  <si>
    <t>SUJA JI,SUJA JI</t>
  </si>
  <si>
    <t>2023-05-25</t>
  </si>
  <si>
    <t>828.74</t>
  </si>
  <si>
    <t>120.00</t>
  </si>
  <si>
    <t>2023-03-20 19:14:51</t>
  </si>
  <si>
    <t>直采</t>
  </si>
  <si>
    <t>泰国</t>
  </si>
  <si>
    <t>2023-05-05</t>
  </si>
  <si>
    <t>3331383</t>
  </si>
  <si>
    <t>曼谷素旺那普机场奇迹酒店</t>
  </si>
  <si>
    <t>KOEM CHANTREA</t>
  </si>
  <si>
    <t>270.28</t>
  </si>
  <si>
    <t>39.00</t>
  </si>
  <si>
    <t>2023-05-06 00:45:42</t>
  </si>
  <si>
    <t>2023-05-10</t>
  </si>
  <si>
    <t>3352271</t>
  </si>
  <si>
    <t>曼谷拉查丹利中心酒店  (SHA Plus+)</t>
  </si>
  <si>
    <t>JIN LIBIN</t>
  </si>
  <si>
    <t>2023-05-23</t>
  </si>
  <si>
    <t>3940.95</t>
  </si>
  <si>
    <t>568.00</t>
  </si>
  <si>
    <t>2023-05-11 12:23:07</t>
  </si>
  <si>
    <t>2023-05-21</t>
  </si>
  <si>
    <t>3402926</t>
  </si>
  <si>
    <t>玛雅普吉岛机场酒店(SHA Plus+)</t>
  </si>
  <si>
    <t>BAIN GEMMA</t>
  </si>
  <si>
    <t>232.01</t>
  </si>
  <si>
    <t>33.00</t>
  </si>
  <si>
    <t>2023-05-21 18:29:46</t>
  </si>
  <si>
    <t>3408932</t>
  </si>
  <si>
    <t>素坤逸路第八巷萨瓦斯德酒店</t>
  </si>
  <si>
    <t>ZHENG MIN,CHEN QINGSHUI</t>
  </si>
  <si>
    <t>2023-05-24</t>
  </si>
  <si>
    <t>1565.88</t>
  </si>
  <si>
    <t>222.00</t>
  </si>
  <si>
    <t>2023-05-23 08:35:09</t>
  </si>
  <si>
    <t>3422059</t>
  </si>
  <si>
    <t>曼谷艾萨奴克酒店</t>
  </si>
  <si>
    <t>ZHU MAN</t>
  </si>
  <si>
    <t>390.23</t>
  </si>
  <si>
    <t>55.00</t>
  </si>
  <si>
    <t>2023-05-26 09:13:18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</si>
</sst>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579120</xdr:colOff>
      <xdr:row>45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9799320" cy="5273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10" defaultRowHeight="14.4" outlineLevelRow="7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45072</v>
      </c>
      <c r="G2" s="6">
        <v>45073</v>
      </c>
      <c r="H2" s="4">
        <v>1</v>
      </c>
      <c r="I2" s="4">
        <v>1</v>
      </c>
      <c r="J2" s="4">
        <v>1</v>
      </c>
      <c r="K2" s="4" t="s">
        <v>30</v>
      </c>
      <c r="L2" s="4">
        <v>34</v>
      </c>
      <c r="M2" s="4">
        <v>34</v>
      </c>
      <c r="N2" s="4" t="s">
        <v>31</v>
      </c>
      <c r="O2" s="4" t="s">
        <v>32</v>
      </c>
      <c r="P2" s="4" t="s">
        <v>33</v>
      </c>
      <c r="Q2" s="4">
        <v>0</v>
      </c>
      <c r="R2" s="8">
        <v>44738</v>
      </c>
      <c r="S2" s="6">
        <v>45076</v>
      </c>
      <c r="T2" s="4" t="s">
        <v>34</v>
      </c>
      <c r="U2" s="4">
        <v>34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45071</v>
      </c>
      <c r="G3" s="6">
        <v>45073</v>
      </c>
      <c r="H3" s="4">
        <v>1</v>
      </c>
      <c r="I3" s="4">
        <v>2</v>
      </c>
      <c r="J3" s="4">
        <v>2</v>
      </c>
      <c r="K3" s="4" t="s">
        <v>30</v>
      </c>
      <c r="L3" s="4">
        <v>120</v>
      </c>
      <c r="M3" s="4">
        <v>120</v>
      </c>
      <c r="N3" s="4" t="s">
        <v>39</v>
      </c>
      <c r="O3" s="4" t="s">
        <v>32</v>
      </c>
      <c r="P3" s="4" t="s">
        <v>33</v>
      </c>
      <c r="Q3" s="4">
        <v>0</v>
      </c>
      <c r="R3" s="8">
        <v>45005</v>
      </c>
      <c r="S3" s="6">
        <v>45076</v>
      </c>
      <c r="T3" s="4" t="s">
        <v>34</v>
      </c>
      <c r="U3" s="4">
        <v>120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45072</v>
      </c>
      <c r="G4" s="6">
        <v>45073</v>
      </c>
      <c r="H4" s="4">
        <v>1</v>
      </c>
      <c r="I4" s="4">
        <v>1</v>
      </c>
      <c r="J4" s="4">
        <v>1</v>
      </c>
      <c r="K4" s="4" t="s">
        <v>30</v>
      </c>
      <c r="L4" s="4">
        <v>39</v>
      </c>
      <c r="M4" s="4">
        <v>39</v>
      </c>
      <c r="N4" s="4" t="s">
        <v>44</v>
      </c>
      <c r="O4" s="4" t="s">
        <v>32</v>
      </c>
      <c r="P4" s="4" t="s">
        <v>33</v>
      </c>
      <c r="Q4" s="4">
        <v>0</v>
      </c>
      <c r="R4" s="8">
        <v>45051</v>
      </c>
      <c r="S4" s="6">
        <v>45076</v>
      </c>
      <c r="T4" s="4" t="s">
        <v>34</v>
      </c>
      <c r="U4" s="4">
        <v>39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45069</v>
      </c>
      <c r="G5" s="6">
        <v>45073</v>
      </c>
      <c r="H5" s="4">
        <v>1</v>
      </c>
      <c r="I5" s="4">
        <v>4</v>
      </c>
      <c r="J5" s="4">
        <v>4</v>
      </c>
      <c r="K5" s="4" t="s">
        <v>30</v>
      </c>
      <c r="L5" s="4">
        <v>568</v>
      </c>
      <c r="M5" s="4">
        <v>568</v>
      </c>
      <c r="N5" s="4" t="s">
        <v>50</v>
      </c>
      <c r="O5" s="4" t="s">
        <v>32</v>
      </c>
      <c r="P5" s="4" t="s">
        <v>33</v>
      </c>
      <c r="Q5" s="4">
        <v>0</v>
      </c>
      <c r="R5" s="8">
        <v>45056</v>
      </c>
      <c r="S5" s="6">
        <v>45076</v>
      </c>
      <c r="T5" s="4" t="s">
        <v>34</v>
      </c>
      <c r="U5" s="4">
        <v>568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43</v>
      </c>
      <c r="F6" s="6">
        <v>45072</v>
      </c>
      <c r="G6" s="6">
        <v>45073</v>
      </c>
      <c r="H6" s="4">
        <v>1</v>
      </c>
      <c r="I6" s="4">
        <v>1</v>
      </c>
      <c r="J6" s="4">
        <v>1</v>
      </c>
      <c r="K6" s="4" t="s">
        <v>30</v>
      </c>
      <c r="L6" s="4">
        <v>33</v>
      </c>
      <c r="M6" s="4">
        <v>33</v>
      </c>
      <c r="N6" s="4" t="s">
        <v>55</v>
      </c>
      <c r="O6" s="4" t="s">
        <v>32</v>
      </c>
      <c r="P6" s="4" t="s">
        <v>33</v>
      </c>
      <c r="Q6" s="4">
        <v>0</v>
      </c>
      <c r="R6" s="8">
        <v>45067</v>
      </c>
      <c r="S6" s="6">
        <v>45076</v>
      </c>
      <c r="T6" s="4" t="s">
        <v>34</v>
      </c>
      <c r="U6" s="4">
        <v>33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45070</v>
      </c>
      <c r="G7" s="6">
        <v>45073</v>
      </c>
      <c r="H7" s="4">
        <v>2</v>
      </c>
      <c r="I7" s="4">
        <v>3</v>
      </c>
      <c r="J7" s="4">
        <v>6</v>
      </c>
      <c r="K7" s="4" t="s">
        <v>30</v>
      </c>
      <c r="L7" s="4">
        <v>222</v>
      </c>
      <c r="M7" s="4">
        <v>222</v>
      </c>
      <c r="N7" s="4" t="s">
        <v>61</v>
      </c>
      <c r="O7" s="4" t="s">
        <v>32</v>
      </c>
      <c r="P7" s="4" t="s">
        <v>33</v>
      </c>
      <c r="Q7" s="4">
        <v>0</v>
      </c>
      <c r="R7" s="8">
        <v>45069</v>
      </c>
      <c r="S7" s="6">
        <v>45076</v>
      </c>
      <c r="T7" s="4" t="s">
        <v>34</v>
      </c>
      <c r="U7" s="4">
        <v>222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45072</v>
      </c>
      <c r="G8" s="6">
        <v>45073</v>
      </c>
      <c r="H8" s="4">
        <v>1</v>
      </c>
      <c r="I8" s="4">
        <v>1</v>
      </c>
      <c r="J8" s="4">
        <v>1</v>
      </c>
      <c r="K8" s="4" t="s">
        <v>30</v>
      </c>
      <c r="L8" s="4">
        <v>55</v>
      </c>
      <c r="M8" s="4">
        <v>55</v>
      </c>
      <c r="N8" s="4" t="s">
        <v>66</v>
      </c>
      <c r="O8" s="4" t="s">
        <v>32</v>
      </c>
      <c r="P8" s="4" t="s">
        <v>33</v>
      </c>
      <c r="Q8" s="4">
        <v>0</v>
      </c>
      <c r="R8" s="8">
        <v>45072</v>
      </c>
      <c r="S8" s="6">
        <v>45076</v>
      </c>
      <c r="T8" s="4" t="s">
        <v>34</v>
      </c>
      <c r="U8" s="4">
        <v>55</v>
      </c>
      <c r="V8" s="4">
        <v>0</v>
      </c>
      <c r="W8" s="4">
        <v>0</v>
      </c>
      <c r="X8" s="4" t="s">
        <v>67</v>
      </c>
      <c r="Y8" s="4" t="s">
        <v>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E15" sqref="E15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hidden="1" spans="1:9">
      <c r="A2" s="5">
        <v>18209954710</v>
      </c>
      <c r="B2" s="6">
        <v>45072</v>
      </c>
      <c r="C2" s="6">
        <v>45073</v>
      </c>
      <c r="D2" s="4">
        <v>34</v>
      </c>
      <c r="E2" s="4" t="str">
        <f>VLOOKUP(A2,HOP!A:L,12,0)</f>
        <v>34.00</v>
      </c>
      <c r="F2" s="4" t="str">
        <f>VLOOKUP(A2,HOP!A:C,3,0)</f>
        <v>2603367</v>
      </c>
      <c r="G2" s="4">
        <f>D2-E2</f>
        <v>0</v>
      </c>
      <c r="H2" s="4" t="str">
        <f>$H$1&amp;F2</f>
        <v>,2603367</v>
      </c>
      <c r="I2" s="4" t="str">
        <f>VLOOKUP(A2,HOP!A:U,21,0)</f>
        <v>直连</v>
      </c>
    </row>
    <row r="3" s="4" customFormat="1" spans="1:9">
      <c r="A3" s="5">
        <v>999223274482491</v>
      </c>
      <c r="B3" s="6">
        <v>45071</v>
      </c>
      <c r="C3" s="6">
        <v>45073</v>
      </c>
      <c r="D3" s="4">
        <v>120</v>
      </c>
      <c r="E3" s="4" t="str">
        <f>VLOOKUP(A3,HOP!A:L,12,0)</f>
        <v>120.00</v>
      </c>
      <c r="F3" s="4" t="str">
        <f>VLOOKUP(A3,HOP!A:C,3,0)</f>
        <v>3157513</v>
      </c>
      <c r="G3" s="4">
        <f t="shared" ref="G3:G8" si="0">D3-E3</f>
        <v>0</v>
      </c>
      <c r="H3" s="4" t="str">
        <f t="shared" ref="H3:H8" si="1">$H$1&amp;F3</f>
        <v>,3157513</v>
      </c>
      <c r="I3" s="4" t="str">
        <f>VLOOKUP(A3,HOP!A:U,21,0)</f>
        <v>直采</v>
      </c>
    </row>
    <row r="4" s="4" customFormat="1" spans="1:9">
      <c r="A4" s="5">
        <v>999224016916655</v>
      </c>
      <c r="B4" s="6">
        <v>45072</v>
      </c>
      <c r="C4" s="6">
        <v>45073</v>
      </c>
      <c r="D4" s="4">
        <v>39</v>
      </c>
      <c r="E4" s="4" t="str">
        <f>VLOOKUP(A4,HOP!A:L,12,0)</f>
        <v>39.00</v>
      </c>
      <c r="F4" s="4" t="str">
        <f>VLOOKUP(A4,HOP!A:C,3,0)</f>
        <v>3331383</v>
      </c>
      <c r="G4" s="4">
        <f t="shared" si="0"/>
        <v>0</v>
      </c>
      <c r="H4" s="4" t="str">
        <f t="shared" si="1"/>
        <v>,3331383</v>
      </c>
      <c r="I4" s="4" t="str">
        <f>VLOOKUP(A4,HOP!A:U,21,0)</f>
        <v>直采</v>
      </c>
    </row>
    <row r="5" s="4" customFormat="1" spans="1:9">
      <c r="A5" s="5">
        <v>999224089442384</v>
      </c>
      <c r="B5" s="6">
        <v>45069</v>
      </c>
      <c r="C5" s="6">
        <v>45073</v>
      </c>
      <c r="D5" s="4">
        <v>568</v>
      </c>
      <c r="E5" s="4" t="str">
        <f>VLOOKUP(A5,HOP!A:L,12,0)</f>
        <v>568.00</v>
      </c>
      <c r="F5" s="4" t="str">
        <f>VLOOKUP(A5,HOP!A:C,3,0)</f>
        <v>3352271</v>
      </c>
      <c r="G5" s="4">
        <f t="shared" si="0"/>
        <v>0</v>
      </c>
      <c r="H5" s="4" t="str">
        <f t="shared" si="1"/>
        <v>,3352271</v>
      </c>
      <c r="I5" s="4" t="str">
        <f>VLOOKUP(A5,HOP!A:U,21,0)</f>
        <v>直采</v>
      </c>
    </row>
    <row r="6" s="4" customFormat="1" hidden="1" spans="1:9">
      <c r="A6" s="5">
        <v>999224332781657</v>
      </c>
      <c r="B6" s="6">
        <v>45072</v>
      </c>
      <c r="C6" s="6">
        <v>45073</v>
      </c>
      <c r="D6" s="4">
        <v>33</v>
      </c>
      <c r="E6" s="4" t="str">
        <f>VLOOKUP(A6,HOP!A:L,12,0)</f>
        <v>33.00</v>
      </c>
      <c r="F6" s="4" t="str">
        <f>VLOOKUP(A6,HOP!A:C,3,0)</f>
        <v>3402926</v>
      </c>
      <c r="G6" s="4">
        <f t="shared" si="0"/>
        <v>0</v>
      </c>
      <c r="H6" s="4" t="str">
        <f t="shared" si="1"/>
        <v>,3402926</v>
      </c>
      <c r="I6" s="4" t="str">
        <f>VLOOKUP(A6,HOP!A:U,21,0)</f>
        <v>直连</v>
      </c>
    </row>
    <row r="7" s="4" customFormat="1" hidden="1" spans="1:9">
      <c r="A7" s="5">
        <v>999224361001524</v>
      </c>
      <c r="B7" s="6">
        <v>45070</v>
      </c>
      <c r="C7" s="6">
        <v>45073</v>
      </c>
      <c r="D7" s="4">
        <v>222</v>
      </c>
      <c r="E7" s="4" t="str">
        <f>VLOOKUP(A7,HOP!A:L,12,0)</f>
        <v>222.00</v>
      </c>
      <c r="F7" s="4" t="str">
        <f>VLOOKUP(A7,HOP!A:C,3,0)</f>
        <v>3408932</v>
      </c>
      <c r="G7" s="4">
        <f t="shared" si="0"/>
        <v>0</v>
      </c>
      <c r="H7" s="4" t="str">
        <f t="shared" si="1"/>
        <v>,3408932</v>
      </c>
      <c r="I7" s="4" t="str">
        <f>VLOOKUP(A7,HOP!A:U,21,0)</f>
        <v>直连</v>
      </c>
    </row>
    <row r="8" s="4" customFormat="1" hidden="1" spans="1:9">
      <c r="A8" s="5">
        <v>999224413491300</v>
      </c>
      <c r="B8" s="6">
        <v>45072</v>
      </c>
      <c r="C8" s="6">
        <v>45073</v>
      </c>
      <c r="D8" s="4">
        <v>55</v>
      </c>
      <c r="E8" s="4" t="str">
        <f>VLOOKUP(A8,HOP!A:L,12,0)</f>
        <v>55.00</v>
      </c>
      <c r="F8" s="4" t="str">
        <f>VLOOKUP(A8,HOP!A:C,3,0)</f>
        <v>3422059</v>
      </c>
      <c r="G8" s="4">
        <f t="shared" si="0"/>
        <v>0</v>
      </c>
      <c r="H8" s="4" t="str">
        <f t="shared" si="1"/>
        <v>,3422059</v>
      </c>
      <c r="I8" s="4" t="str">
        <f>VLOOKUP(A8,HOP!A:U,21,0)</f>
        <v>直连</v>
      </c>
    </row>
    <row r="10" spans="4:4">
      <c r="D10" s="4">
        <f>SUM(D2:D9)</f>
        <v>1071</v>
      </c>
    </row>
    <row r="11" spans="4:4">
      <c r="D11" s="7" t="s">
        <v>70</v>
      </c>
    </row>
    <row r="13" spans="1:3">
      <c r="A13" s="4" t="s">
        <v>71</v>
      </c>
      <c r="B13" s="4">
        <v>344</v>
      </c>
      <c r="C13" s="4">
        <v>2691.39</v>
      </c>
    </row>
    <row r="14" spans="1:3">
      <c r="A14" s="4" t="s">
        <v>72</v>
      </c>
      <c r="B14" s="4">
        <v>727</v>
      </c>
      <c r="C14" s="4">
        <v>5687.91</v>
      </c>
    </row>
    <row r="15" spans="1:3">
      <c r="A15" s="4" t="s">
        <v>73</v>
      </c>
      <c r="B15" s="4">
        <f>SUBTOTAL(9,B13:B14)</f>
        <v>1071</v>
      </c>
      <c r="C15" s="4">
        <f>SUBTOTAL(9,C13:C14)</f>
        <v>8379.3</v>
      </c>
    </row>
    <row r="16" spans="1:1">
      <c r="A16" s="4" t="s">
        <v>74</v>
      </c>
    </row>
  </sheetData>
  <autoFilter ref="A1:X8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D13" sqref="D13"/>
    </sheetView>
  </sheetViews>
  <sheetFormatPr defaultColWidth="8.88888888888889" defaultRowHeight="13.2" outlineLevelRow="7"/>
  <cols>
    <col min="1" max="1" width="12.8888888888889" style="1"/>
    <col min="2" max="16383" width="8.88888888888889" style="1"/>
  </cols>
  <sheetData>
    <row r="1" s="1" customFormat="1" spans="1:22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  <c r="V1" s="2" t="s">
        <v>93</v>
      </c>
    </row>
    <row r="2" s="1" customFormat="1" spans="1:22">
      <c r="A2" s="3">
        <v>18209954710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98</v>
      </c>
      <c r="G2" s="1" t="s">
        <v>99</v>
      </c>
      <c r="H2" s="1" t="s">
        <v>100</v>
      </c>
      <c r="I2" s="1" t="s">
        <v>101</v>
      </c>
      <c r="J2" s="1" t="s">
        <v>30</v>
      </c>
      <c r="K2" s="1" t="s">
        <v>102</v>
      </c>
      <c r="L2" s="1" t="s">
        <v>102</v>
      </c>
      <c r="M2" s="1" t="s">
        <v>103</v>
      </c>
      <c r="N2" s="1" t="s">
        <v>103</v>
      </c>
      <c r="O2" s="1" t="s">
        <v>104</v>
      </c>
      <c r="P2" s="1" t="s">
        <v>105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111</v>
      </c>
    </row>
    <row r="3" s="1" customFormat="1" spans="1:22">
      <c r="A3" s="3">
        <v>999223274482491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  <c r="G3" s="1" t="s">
        <v>99</v>
      </c>
      <c r="H3" s="1" t="s">
        <v>100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103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119</v>
      </c>
      <c r="S3" s="1" t="s">
        <v>108</v>
      </c>
      <c r="T3" s="1" t="s">
        <v>109</v>
      </c>
      <c r="U3" s="1" t="s">
        <v>120</v>
      </c>
      <c r="V3" s="1" t="s">
        <v>121</v>
      </c>
    </row>
    <row r="4" s="1" customFormat="1" spans="1:22">
      <c r="A4" s="3">
        <v>999224016916655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98</v>
      </c>
      <c r="G4" s="1" t="s">
        <v>99</v>
      </c>
      <c r="H4" s="1" t="s">
        <v>100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103</v>
      </c>
      <c r="N4" s="1" t="s">
        <v>103</v>
      </c>
      <c r="O4" s="1" t="s">
        <v>104</v>
      </c>
      <c r="P4" s="1" t="s">
        <v>105</v>
      </c>
      <c r="Q4" s="1" t="s">
        <v>106</v>
      </c>
      <c r="R4" s="1" t="s">
        <v>128</v>
      </c>
      <c r="S4" s="1" t="s">
        <v>108</v>
      </c>
      <c r="T4" s="1" t="s">
        <v>109</v>
      </c>
      <c r="U4" s="1" t="s">
        <v>120</v>
      </c>
      <c r="V4" s="1" t="s">
        <v>121</v>
      </c>
    </row>
    <row r="5" s="1" customFormat="1" spans="1:22">
      <c r="A5" s="3">
        <v>999224089442384</v>
      </c>
      <c r="B5" s="1" t="s">
        <v>129</v>
      </c>
      <c r="C5" s="1" t="s">
        <v>130</v>
      </c>
      <c r="D5" s="1" t="s">
        <v>131</v>
      </c>
      <c r="E5" s="1" t="s">
        <v>132</v>
      </c>
      <c r="F5" s="1" t="s">
        <v>133</v>
      </c>
      <c r="G5" s="1" t="s">
        <v>99</v>
      </c>
      <c r="H5" s="1" t="s">
        <v>100</v>
      </c>
      <c r="I5" s="1" t="s">
        <v>134</v>
      </c>
      <c r="J5" s="1" t="s">
        <v>30</v>
      </c>
      <c r="K5" s="1" t="s">
        <v>135</v>
      </c>
      <c r="L5" s="1" t="s">
        <v>135</v>
      </c>
      <c r="M5" s="1" t="s">
        <v>103</v>
      </c>
      <c r="N5" s="1" t="s">
        <v>103</v>
      </c>
      <c r="O5" s="1" t="s">
        <v>104</v>
      </c>
      <c r="P5" s="1" t="s">
        <v>105</v>
      </c>
      <c r="Q5" s="1" t="s">
        <v>106</v>
      </c>
      <c r="R5" s="1" t="s">
        <v>136</v>
      </c>
      <c r="S5" s="1" t="s">
        <v>108</v>
      </c>
      <c r="T5" s="1" t="s">
        <v>109</v>
      </c>
      <c r="U5" s="1" t="s">
        <v>120</v>
      </c>
      <c r="V5" s="1" t="s">
        <v>121</v>
      </c>
    </row>
    <row r="6" s="1" customFormat="1" spans="1:22">
      <c r="A6" s="3">
        <v>999224332781657</v>
      </c>
      <c r="B6" s="1" t="s">
        <v>137</v>
      </c>
      <c r="C6" s="1" t="s">
        <v>138</v>
      </c>
      <c r="D6" s="1" t="s">
        <v>139</v>
      </c>
      <c r="E6" s="1" t="s">
        <v>140</v>
      </c>
      <c r="F6" s="1" t="s">
        <v>98</v>
      </c>
      <c r="G6" s="1" t="s">
        <v>99</v>
      </c>
      <c r="H6" s="1" t="s">
        <v>100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103</v>
      </c>
      <c r="N6" s="1" t="s">
        <v>103</v>
      </c>
      <c r="O6" s="1" t="s">
        <v>104</v>
      </c>
      <c r="P6" s="1" t="s">
        <v>105</v>
      </c>
      <c r="Q6" s="1" t="s">
        <v>106</v>
      </c>
      <c r="R6" s="1" t="s">
        <v>143</v>
      </c>
      <c r="S6" s="1" t="s">
        <v>108</v>
      </c>
      <c r="T6" s="1" t="s">
        <v>109</v>
      </c>
      <c r="U6" s="1" t="s">
        <v>110</v>
      </c>
      <c r="V6" s="1" t="s">
        <v>121</v>
      </c>
    </row>
    <row r="7" s="1" customFormat="1" spans="1:22">
      <c r="A7" s="3">
        <v>999224361001524</v>
      </c>
      <c r="B7" s="1" t="s">
        <v>133</v>
      </c>
      <c r="C7" s="1" t="s">
        <v>144</v>
      </c>
      <c r="D7" s="1" t="s">
        <v>145</v>
      </c>
      <c r="E7" s="1" t="s">
        <v>146</v>
      </c>
      <c r="F7" s="1" t="s">
        <v>147</v>
      </c>
      <c r="G7" s="1" t="s">
        <v>99</v>
      </c>
      <c r="H7" s="1" t="s">
        <v>100</v>
      </c>
      <c r="I7" s="1" t="s">
        <v>148</v>
      </c>
      <c r="J7" s="1" t="s">
        <v>30</v>
      </c>
      <c r="K7" s="1" t="s">
        <v>149</v>
      </c>
      <c r="L7" s="1" t="s">
        <v>149</v>
      </c>
      <c r="M7" s="1" t="s">
        <v>103</v>
      </c>
      <c r="N7" s="1" t="s">
        <v>103</v>
      </c>
      <c r="O7" s="1" t="s">
        <v>104</v>
      </c>
      <c r="P7" s="1" t="s">
        <v>105</v>
      </c>
      <c r="Q7" s="1" t="s">
        <v>106</v>
      </c>
      <c r="R7" s="1" t="s">
        <v>150</v>
      </c>
      <c r="S7" s="1" t="s">
        <v>108</v>
      </c>
      <c r="T7" s="1" t="s">
        <v>109</v>
      </c>
      <c r="U7" s="1" t="s">
        <v>110</v>
      </c>
      <c r="V7" s="1" t="s">
        <v>121</v>
      </c>
    </row>
    <row r="8" s="1" customFormat="1" spans="1:22">
      <c r="A8" s="3">
        <v>999224413491300</v>
      </c>
      <c r="B8" s="1" t="s">
        <v>98</v>
      </c>
      <c r="C8" s="1" t="s">
        <v>151</v>
      </c>
      <c r="D8" s="1" t="s">
        <v>152</v>
      </c>
      <c r="E8" s="1" t="s">
        <v>153</v>
      </c>
      <c r="F8" s="1" t="s">
        <v>98</v>
      </c>
      <c r="G8" s="1" t="s">
        <v>99</v>
      </c>
      <c r="H8" s="1" t="s">
        <v>100</v>
      </c>
      <c r="I8" s="1" t="s">
        <v>154</v>
      </c>
      <c r="J8" s="1" t="s">
        <v>30</v>
      </c>
      <c r="K8" s="1" t="s">
        <v>155</v>
      </c>
      <c r="L8" s="1" t="s">
        <v>155</v>
      </c>
      <c r="M8" s="1" t="s">
        <v>103</v>
      </c>
      <c r="N8" s="1" t="s">
        <v>103</v>
      </c>
      <c r="O8" s="1" t="s">
        <v>104</v>
      </c>
      <c r="P8" s="1" t="s">
        <v>105</v>
      </c>
      <c r="Q8" s="1" t="s">
        <v>106</v>
      </c>
      <c r="R8" s="1" t="s">
        <v>156</v>
      </c>
      <c r="S8" s="1" t="s">
        <v>108</v>
      </c>
      <c r="T8" s="1" t="s">
        <v>109</v>
      </c>
      <c r="U8" s="1" t="s">
        <v>110</v>
      </c>
      <c r="V8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2023-05-30T01:19:59Z</dcterms:created>
  <dcterms:modified xsi:type="dcterms:W3CDTF">2023-05-30T01:28:45Z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6F7A124F1F874C0A8F0EAEF4EE6F5EC9_12</vt:lpwstr>
  </property>
  <property fmtid="{D5CDD505-2E9C-101B-9397-08002B2CF9AE}" pid="3" name="KSOProductBuildVer">
    <vt:lpwstr>2052-11.1.0.14309</vt:lpwstr>
  </property>
</Properties>
</file>