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对账!$A$1:$X$46</definedName>
  </definedNames>
  <calcPr calcId="144525"/>
</workbook>
</file>

<file path=xl/sharedStrings.xml><?xml version="1.0" encoding="utf-8"?>
<sst xmlns="http://schemas.openxmlformats.org/spreadsheetml/2006/main" count="1173" uniqueCount="379">
  <si>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</si>
  <si>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</si>
  <si>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</si>
  <si>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</si>
  <si>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</si>
  <si>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</si>
  <si>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</si>
  <si>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</si>
  <si>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</si>
  <si>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</si>
  <si>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</si>
  <si>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</si>
  <si>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</si>
  <si>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</si>
  <si>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</si>
  <si>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</si>
  <si>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</si>
  <si>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</si>
  <si>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</si>
  <si>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</si>
  <si>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</si>
  <si>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</si>
  <si>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</si>
  <si>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</si>
  <si>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</si>
  <si>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999223504846646	</t>
  </si>
  <si>
    <t>Ctrip</t>
  </si>
  <si>
    <t>正常</t>
  </si>
  <si>
    <t>[香港]香港港岛海逸君绰酒店(Harbour Grand Hong Kong)(17081023)</t>
  </si>
  <si>
    <t>高级海景客房(至少连住2晚及以上)&lt;特惠专享&gt;&lt;双人入住&gt;&lt;内宾&gt;&lt;无早&gt;</t>
  </si>
  <si>
    <t>CNY</t>
  </si>
  <si>
    <t>HONG/LING,SHI/LIXIN</t>
  </si>
  <si>
    <t>CA363230521CNY</t>
  </si>
  <si>
    <t>未提现</t>
  </si>
  <si>
    <t>携程开票</t>
  </si>
  <si>
    <t xml:space="preserve">3201207	</t>
  </si>
  <si>
    <t xml:space="preserve">	</t>
  </si>
  <si>
    <t xml:space="preserve">999223786578273	</t>
  </si>
  <si>
    <t>[香港]香港九龙酒店(The Kowloon Hotel)(9826444)</t>
  </si>
  <si>
    <t>高级房(至少提前5天预订)(至少连住2晚及以上)&lt;双人入住&gt;&lt;内宾&gt;&lt;无早&gt;</t>
  </si>
  <si>
    <t>LU/YI</t>
  </si>
  <si>
    <t xml:space="preserve">3271621	</t>
  </si>
  <si>
    <t xml:space="preserve">999223808002441	</t>
  </si>
  <si>
    <t>LI/JIAQIN</t>
  </si>
  <si>
    <t xml:space="preserve">3277092	</t>
  </si>
  <si>
    <t xml:space="preserve">999223816776713	</t>
  </si>
  <si>
    <t>Yuan/Qi</t>
  </si>
  <si>
    <t xml:space="preserve">3280176	</t>
  </si>
  <si>
    <t xml:space="preserve">999223832219666	</t>
  </si>
  <si>
    <t>豪华房(至少提前5天预订)(至少连住2晚及以上)&lt;双人入住&gt;&lt;内宾&gt;&lt;无早&gt;</t>
  </si>
  <si>
    <t>YANG/HUA,ZHUANG/MENGLIAN</t>
  </si>
  <si>
    <t xml:space="preserve">3284091	</t>
  </si>
  <si>
    <t xml:space="preserve">999223867474388	</t>
  </si>
  <si>
    <t>[香港]香港九龙海逸君绰酒店(Harbour Grand Kowloon)(17095949)</t>
  </si>
  <si>
    <t>高级客房(至少连住2晚及以上)&lt;特惠&gt;&lt;双人入住&gt;&lt;内宾&gt;&lt;无早&gt;</t>
  </si>
  <si>
    <t>Lin/Meichun</t>
  </si>
  <si>
    <t xml:space="preserve">3294274	</t>
  </si>
  <si>
    <t xml:space="preserve">999223923156797	</t>
  </si>
  <si>
    <t>[香港]历山酒店(Hotel Alexandra)(105646626)</t>
  </si>
  <si>
    <t>梅花客房 (城市景观)(至少提前5天预订)(至少连住2晚及以上)&lt;双人入住&gt;&lt;内宾&gt;&lt;无早&gt;</t>
  </si>
  <si>
    <t>XUE/YILING,YE/QIUTONG</t>
  </si>
  <si>
    <t xml:space="preserve">3306476	</t>
  </si>
  <si>
    <t xml:space="preserve">999223943183964	</t>
  </si>
  <si>
    <t>[梅州]梅州麓湖山酒店(67856423)</t>
  </si>
  <si>
    <t>零压豪华大床房&lt;超值特惠&gt;&lt;双人入住&gt;&lt;双早&gt;&lt;日历房套餐高价值&gt;&lt;新酒店礼盒&gt;</t>
  </si>
  <si>
    <t>余鸿天</t>
  </si>
  <si>
    <t>取消</t>
  </si>
  <si>
    <t xml:space="preserve">999223997407870	</t>
  </si>
  <si>
    <t>[梅州]梅州白天鹅迎宾馆(100697959)</t>
  </si>
  <si>
    <t>商务江景大床房&lt;特惠专享&gt;&lt;双人入住&gt;&lt;双早&gt;&lt;日历房套餐高价值&gt;&lt;新酒店礼盒&gt;</t>
  </si>
  <si>
    <t>曾思扬</t>
  </si>
  <si>
    <t xml:space="preserve">999224000492218	</t>
  </si>
  <si>
    <t>标准双床房&lt;双人入住&gt;&lt;升级特惠&gt;&lt;双早&gt;&lt;新高价值日历房套餐&gt;&lt;新酒店礼盒&gt;</t>
  </si>
  <si>
    <t>陈莉芬</t>
  </si>
  <si>
    <t xml:space="preserve">2402182	</t>
  </si>
  <si>
    <t xml:space="preserve">999224002032533	</t>
  </si>
  <si>
    <t>商务江景大床房&lt;超值特惠&gt;&lt;双人入住&gt;&lt;日历房套餐高价值&gt;&lt;单早&gt;&lt;新酒店礼盒&gt;</t>
  </si>
  <si>
    <t>张鸣箫</t>
  </si>
  <si>
    <t xml:space="preserve">999224002054815	</t>
  </si>
  <si>
    <t>商务城景大床房&lt;特惠促销&gt;&lt;双人入住&gt;&lt;双早&gt;&lt;日历房套餐高价值&gt;&lt;新酒店礼盒&gt;</t>
  </si>
  <si>
    <t>徐敏,唐强</t>
  </si>
  <si>
    <t xml:space="preserve">999224008612110	</t>
  </si>
  <si>
    <t>商务城景大床房&lt;特惠专享&gt;&lt;双人入住&gt;&lt;日历房套餐高价值&gt;&lt;双早&gt;&lt;新酒店礼盒&gt;</t>
  </si>
  <si>
    <t>刘爱萍</t>
  </si>
  <si>
    <t xml:space="preserve">999224010149536	</t>
  </si>
  <si>
    <t>杨婷</t>
  </si>
  <si>
    <t xml:space="preserve">999224010358380	</t>
  </si>
  <si>
    <t>许胜尧,冯伯军,程敏,吴崇生</t>
  </si>
  <si>
    <t xml:space="preserve">999224011717405	</t>
  </si>
  <si>
    <t>[梅州]梅州昌盛豪生大酒店(45834822)</t>
  </si>
  <si>
    <t>柚见汝——非遗大床房&lt;超值特惠&gt;&lt;双人入住&gt;&lt;双早&gt;</t>
  </si>
  <si>
    <t>陈中昊</t>
  </si>
  <si>
    <t xml:space="preserve">999224011783997	</t>
  </si>
  <si>
    <t>赵铭</t>
  </si>
  <si>
    <t xml:space="preserve">999224012229534	</t>
  </si>
  <si>
    <t>周立江</t>
  </si>
  <si>
    <t xml:space="preserve">999224012529734	</t>
  </si>
  <si>
    <t>[梅州]梅州客都大酒店(100660732)</t>
  </si>
  <si>
    <t>商务大床房&lt;特惠专享&gt;&lt;双人入住&gt;&lt;双早&gt;</t>
  </si>
  <si>
    <t>张锦志</t>
  </si>
  <si>
    <t xml:space="preserve">3329136	</t>
  </si>
  <si>
    <t xml:space="preserve">999224012791221	</t>
  </si>
  <si>
    <t>沈媛媛</t>
  </si>
  <si>
    <t xml:space="preserve">999224013223879	</t>
  </si>
  <si>
    <t>商务江景大床房&lt;特惠促销&gt;&lt;双人入住&gt;&lt;双早&gt;&lt;日历房套餐高价值&gt;&lt;新酒店礼盒&gt;</t>
  </si>
  <si>
    <t>章嘉慧</t>
  </si>
  <si>
    <t xml:space="preserve">999224011852534	</t>
  </si>
  <si>
    <t>商务城景双床房&lt;特惠专享&gt;&lt;双人入住&gt;&lt;双早&gt;&lt;日历房套餐高价值&gt;&lt;新酒店礼盒&gt;</t>
  </si>
  <si>
    <t>沙川,张相海</t>
  </si>
  <si>
    <t xml:space="preserve">999223594802337	</t>
  </si>
  <si>
    <t>GENG/JING</t>
  </si>
  <si>
    <t>CA363230522CNY</t>
  </si>
  <si>
    <t xml:space="preserve">3216463	</t>
  </si>
  <si>
    <t xml:space="preserve">999223761600743	</t>
  </si>
  <si>
    <t>YE/MINGYANG,JIA/ZHAORAN</t>
  </si>
  <si>
    <t xml:space="preserve">3262753	</t>
  </si>
  <si>
    <t xml:space="preserve">999223781163795	</t>
  </si>
  <si>
    <t>方块客房 (城市景观)(至少提前5天预订)(至少连住2晚及以上)&lt;双人入住&gt;&lt;内宾&gt;&lt;无早&gt;</t>
  </si>
  <si>
    <t>TIANHAN/TIANHAN,CHEN/CHEN</t>
  </si>
  <si>
    <t xml:space="preserve">3269735	</t>
  </si>
  <si>
    <t xml:space="preserve">999223786939978	</t>
  </si>
  <si>
    <t>Wu/Qing li,Li/Weng rui</t>
  </si>
  <si>
    <t xml:space="preserve">3271811	</t>
  </si>
  <si>
    <t xml:space="preserve">999223801595294	</t>
  </si>
  <si>
    <t>Cai/Hua,Wan/Fei</t>
  </si>
  <si>
    <t xml:space="preserve">3275426	</t>
  </si>
  <si>
    <t xml:space="preserve">999223801614723	</t>
  </si>
  <si>
    <t>Zhang/Jianwen,Wan/Fei</t>
  </si>
  <si>
    <t xml:space="preserve">3275435	</t>
  </si>
  <si>
    <t xml:space="preserve">999223802265979	</t>
  </si>
  <si>
    <t>ZHANG/CE</t>
  </si>
  <si>
    <t xml:space="preserve">3275759	</t>
  </si>
  <si>
    <t xml:space="preserve">999223815910166	</t>
  </si>
  <si>
    <t>LU/GUOJIAO,chen/yuying</t>
  </si>
  <si>
    <t xml:space="preserve">3279854	</t>
  </si>
  <si>
    <t xml:space="preserve">999223885031244	</t>
  </si>
  <si>
    <t>Wong/Ming wai,Cai/Ren qing,Wong/King kau</t>
  </si>
  <si>
    <t xml:space="preserve">3298523	</t>
  </si>
  <si>
    <t xml:space="preserve">999223901603489	</t>
  </si>
  <si>
    <t>LI/BEIBEI</t>
  </si>
  <si>
    <t xml:space="preserve">3302512	</t>
  </si>
  <si>
    <t xml:space="preserve">999223904888479	</t>
  </si>
  <si>
    <t>LIU/XIAOLING</t>
  </si>
  <si>
    <t xml:space="preserve">3303818	</t>
  </si>
  <si>
    <t xml:space="preserve">999223905450443	</t>
  </si>
  <si>
    <t>Wu/Guangwei,Yuan/Xiaobao,Gao/Guohe,Chen/Jindi</t>
  </si>
  <si>
    <t xml:space="preserve">3304004	</t>
  </si>
  <si>
    <t xml:space="preserve">999223905480687	</t>
  </si>
  <si>
    <t>Jin/Guolai,Yao/Fanghua</t>
  </si>
  <si>
    <t xml:space="preserve">3304015	</t>
  </si>
  <si>
    <t xml:space="preserve">999223926470845	</t>
  </si>
  <si>
    <t>[深圳]深圳中航城格兰云天大酒店(67324644)</t>
  </si>
  <si>
    <t>豪华行政大床房&lt;双人入住&gt;&lt;内宾&gt;&lt;预付&gt;&lt;无早&gt;</t>
  </si>
  <si>
    <t>王志滔</t>
  </si>
  <si>
    <t xml:space="preserve">3307260	</t>
  </si>
  <si>
    <t xml:space="preserve">999223954352989	</t>
  </si>
  <si>
    <t>[广州]广州珀丽酒店(9826184)</t>
  </si>
  <si>
    <t>豪华双床房&lt;双人入住&gt;&lt;内宾&gt;&lt;预付&gt;&lt;双早&gt;</t>
  </si>
  <si>
    <t>张锁志</t>
  </si>
  <si>
    <t xml:space="preserve">3312333	</t>
  </si>
  <si>
    <t xml:space="preserve">909588624	</t>
  </si>
  <si>
    <t xml:space="preserve">999223982920621	</t>
  </si>
  <si>
    <t>邓海燕</t>
  </si>
  <si>
    <t xml:space="preserve">999223997674768	</t>
  </si>
  <si>
    <t>行政套房&lt;双人入住&gt;&lt;内宾&gt;&lt;预付&gt;&lt;双早&gt;</t>
  </si>
  <si>
    <t>王亮</t>
  </si>
  <si>
    <t xml:space="preserve">3324434	</t>
  </si>
  <si>
    <t xml:space="preserve">999223998039769	</t>
  </si>
  <si>
    <t>[香港]香港园景轩(Garden View Hong Kong)(17080981)</t>
  </si>
  <si>
    <t>高级客房&lt;双人入住&gt;&lt;内宾&gt;&lt;预付&gt;&lt;无早&gt;</t>
  </si>
  <si>
    <t>JIANG/MENGTING</t>
  </si>
  <si>
    <t xml:space="preserve">3324589	</t>
  </si>
  <si>
    <t xml:space="preserve">193937	</t>
  </si>
  <si>
    <t xml:space="preserve">999224007597324	</t>
  </si>
  <si>
    <t>商务江景双床房&lt;特惠促销&gt;&lt;双人入住&gt;&lt;双早&gt;&lt;日历房套餐高价值&gt;&lt;新酒店礼盒&gt;</t>
  </si>
  <si>
    <t>王淑华</t>
  </si>
  <si>
    <t xml:space="preserve">999224016324892	</t>
  </si>
  <si>
    <t>[深圳]深圳华强广场酒店(9852536)</t>
  </si>
  <si>
    <t>高级双床房&lt;双人入住&gt;&lt;内宾&gt;&lt;预付&gt;&lt;无早&gt;</t>
  </si>
  <si>
    <t>杜伟</t>
  </si>
  <si>
    <t xml:space="preserve">3331015	</t>
  </si>
  <si>
    <t xml:space="preserve">999224023490890	</t>
  </si>
  <si>
    <t>叶曙彰</t>
  </si>
  <si>
    <t xml:space="preserve">999224024878737	</t>
  </si>
  <si>
    <t>邓燕东</t>
  </si>
  <si>
    <t xml:space="preserve">999224001358614	</t>
  </si>
  <si>
    <t>退单</t>
  </si>
  <si>
    <t>商务江景双床房&lt;超值特惠&gt;&lt;双人入住&gt;&lt;日历房套餐高价值&gt;&lt;单早&gt;&lt;新酒店礼盒&gt;</t>
  </si>
  <si>
    <t>温芬芬,温芬芬</t>
  </si>
  <si>
    <t>，</t>
  </si>
  <si>
    <t>999223997407870</t>
  </si>
  <si>
    <t>202305041335210020</t>
  </si>
  <si>
    <t>999224000492218</t>
  </si>
  <si>
    <t>202305041922300021</t>
  </si>
  <si>
    <t>999224002032533</t>
  </si>
  <si>
    <t>202305042304040021</t>
  </si>
  <si>
    <t>999224002054815</t>
  </si>
  <si>
    <t>202305042310280076</t>
  </si>
  <si>
    <t>999224008612110</t>
  </si>
  <si>
    <t>202305051115440025</t>
  </si>
  <si>
    <t>999224010149536</t>
  </si>
  <si>
    <t>202305051257540068</t>
  </si>
  <si>
    <t>999224010358380</t>
  </si>
  <si>
    <t>202305051316050068</t>
  </si>
  <si>
    <t>999224011717405</t>
  </si>
  <si>
    <t>202305051451140025</t>
  </si>
  <si>
    <t>999224011783997</t>
  </si>
  <si>
    <t>202305051500590069</t>
  </si>
  <si>
    <t>999224012229534</t>
  </si>
  <si>
    <t>202305051530450025</t>
  </si>
  <si>
    <t>999224012791221</t>
  </si>
  <si>
    <t>202305051624530021</t>
  </si>
  <si>
    <t>999224013223879</t>
  </si>
  <si>
    <t>202305051705050021</t>
  </si>
  <si>
    <t>999224011852534</t>
  </si>
  <si>
    <t>202305051737220071</t>
  </si>
  <si>
    <t>999223982920621</t>
  </si>
  <si>
    <t>202305031135300071</t>
  </si>
  <si>
    <t>999224007597324</t>
  </si>
  <si>
    <t>202305050941370025</t>
  </si>
  <si>
    <t>999224023490890</t>
  </si>
  <si>
    <t>202305061231300068</t>
  </si>
  <si>
    <t>999224024878737</t>
  </si>
  <si>
    <t>202305061356100025</t>
  </si>
  <si>
    <t>999224001358614</t>
  </si>
  <si>
    <t>202305301754360069</t>
  </si>
  <si>
    <t>A230522093612481</t>
  </si>
  <si>
    <t>A230522093710481</t>
  </si>
  <si>
    <t>房集：i230530180035 6003.5元</t>
  </si>
  <si>
    <t>CNY / HKD 当前参考汇率: 1.113009906</t>
  </si>
  <si>
    <t>总计：66291.45 CNY/
73783.04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</si>
  <si>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</si>
  <si>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</si>
  <si>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</si>
  <si>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</si>
  <si>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</si>
  <si>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</si>
  <si>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</si>
  <si>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</si>
  <si>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</si>
  <si>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</si>
  <si>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</si>
  <si>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</si>
  <si>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</si>
  <si>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</si>
  <si>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</si>
  <si>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</si>
  <si>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</si>
  <si>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</si>
  <si>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</si>
  <si>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2023-05-05</t>
  </si>
  <si>
    <t>3331015</t>
  </si>
  <si>
    <t>深圳华强广场酒店</t>
  </si>
  <si>
    <t>2023-05-06</t>
  </si>
  <si>
    <t>2023-05-07</t>
  </si>
  <si>
    <t>退房日周结</t>
  </si>
  <si>
    <t>471.67</t>
  </si>
  <si>
    <t>RMB</t>
  </si>
  <si>
    <t>0</t>
  </si>
  <si>
    <t>0.00</t>
  </si>
  <si>
    <t>携程国内直连(DD)</t>
  </si>
  <si>
    <t>01.011249</t>
  </si>
  <si>
    <t>2023-05-05 22:15:45</t>
  </si>
  <si>
    <t>否</t>
  </si>
  <si>
    <t>汇智国际旅游发展有限公司</t>
  </si>
  <si>
    <t>直连</t>
  </si>
  <si>
    <t>中国</t>
  </si>
  <si>
    <t>2023-05-04</t>
  </si>
  <si>
    <t>3324589</t>
  </si>
  <si>
    <t>香港园景轩</t>
  </si>
  <si>
    <t>JIANG MENGTING</t>
  </si>
  <si>
    <t>1684.68</t>
  </si>
  <si>
    <t>2023-05-04 14:31:37</t>
  </si>
  <si>
    <t>2023-05-01</t>
  </si>
  <si>
    <t>3312333</t>
  </si>
  <si>
    <t>广州珀丽酒店</t>
  </si>
  <si>
    <t>318.15</t>
  </si>
  <si>
    <t>2023-05-01 15:43:58</t>
  </si>
  <si>
    <t>3329136</t>
  </si>
  <si>
    <t>梅州客都大酒店</t>
  </si>
  <si>
    <t>219.30</t>
  </si>
  <si>
    <t>2023-05-05 15:55:31</t>
  </si>
  <si>
    <t>直采</t>
  </si>
  <si>
    <t>2023-04-30</t>
  </si>
  <si>
    <t>3307260</t>
  </si>
  <si>
    <t>深圳中航城格兰云天大酒店</t>
  </si>
  <si>
    <t>621.15</t>
  </si>
  <si>
    <t>2023-04-30 10:28:34</t>
  </si>
  <si>
    <t>2023-04-29</t>
  </si>
  <si>
    <t>3306476</t>
  </si>
  <si>
    <t>历山酒店</t>
  </si>
  <si>
    <t>XUE YILING,YE QIUTONG</t>
  </si>
  <si>
    <t>1357.00</t>
  </si>
  <si>
    <t>2023-05-01 22:25:50</t>
  </si>
  <si>
    <t>3304015</t>
  </si>
  <si>
    <t>香港九龙酒店</t>
  </si>
  <si>
    <t>Jin Guolai,Yao Fanghua</t>
  </si>
  <si>
    <t>2246.00</t>
  </si>
  <si>
    <t>2023-04-30 17:22:27</t>
  </si>
  <si>
    <t>3304004</t>
  </si>
  <si>
    <t>Wu Guangwei,Yuan Xiaobao,Gao Guohe,Chen Jindi</t>
  </si>
  <si>
    <t>4080.00</t>
  </si>
  <si>
    <t>2023-04-30 17:25:09</t>
  </si>
  <si>
    <t>3303818</t>
  </si>
  <si>
    <t>LIU XIAOLING</t>
  </si>
  <si>
    <t>3142.00</t>
  </si>
  <si>
    <t>2023-04-30 17:20:22</t>
  </si>
  <si>
    <t>2023-04-28</t>
  </si>
  <si>
    <t>3302512</t>
  </si>
  <si>
    <t>LI BEIBEI</t>
  </si>
  <si>
    <t>2023-05-03</t>
  </si>
  <si>
    <t>4139.00</t>
  </si>
  <si>
    <t>2023-04-30 17:12:51</t>
  </si>
  <si>
    <t>2023-04-27</t>
  </si>
  <si>
    <t>3294274</t>
  </si>
  <si>
    <t>香港九龙海逸君绰酒店</t>
  </si>
  <si>
    <t>Lin Meichun</t>
  </si>
  <si>
    <t>2023-05-02</t>
  </si>
  <si>
    <t>3826.00</t>
  </si>
  <si>
    <t>2023-04-27 10:25:25</t>
  </si>
  <si>
    <t>2023-04-24</t>
  </si>
  <si>
    <t>3280176</t>
  </si>
  <si>
    <t>Yuan Qi</t>
  </si>
  <si>
    <t>2626.00</t>
  </si>
  <si>
    <t>2023-04-25 11:37:09</t>
  </si>
  <si>
    <t>2023-04-23</t>
  </si>
  <si>
    <t>3279854</t>
  </si>
  <si>
    <t>LU GUOJIAO,chen yuying</t>
  </si>
  <si>
    <t>2038.00</t>
  </si>
  <si>
    <t>2023-04-25 11:31:08</t>
  </si>
  <si>
    <t>3284091</t>
  </si>
  <si>
    <t>YANG HUA,ZHUANG MENGLIAN</t>
  </si>
  <si>
    <t>1870.00</t>
  </si>
  <si>
    <t>2023-04-25 11:29:53</t>
  </si>
  <si>
    <t>3275435</t>
  </si>
  <si>
    <t>Zhang Jianwen,Wan Fei</t>
  </si>
  <si>
    <t>3914.00</t>
  </si>
  <si>
    <t>2023-04-25 11:31:30</t>
  </si>
  <si>
    <t>3275426</t>
  </si>
  <si>
    <t>Cai Hua,Wan Fei</t>
  </si>
  <si>
    <t>2023-04-29 16:06:15</t>
  </si>
  <si>
    <t>3277092</t>
  </si>
  <si>
    <t>LI JIAQIN</t>
  </si>
  <si>
    <t>1720.00</t>
  </si>
  <si>
    <t>2023-04-25 11:34:14</t>
  </si>
  <si>
    <t>3275759</t>
  </si>
  <si>
    <t>ZHANG CE</t>
  </si>
  <si>
    <t>2808.00</t>
  </si>
  <si>
    <t>2023-04-25 11:28:16</t>
  </si>
  <si>
    <t>2023-04-22</t>
  </si>
  <si>
    <t>3271811</t>
  </si>
  <si>
    <t>Wu Qing li,Li Weng rui</t>
  </si>
  <si>
    <t>2111.00</t>
  </si>
  <si>
    <t>2023-04-25 11:36:14</t>
  </si>
  <si>
    <t>3271621</t>
  </si>
  <si>
    <t>LU YI</t>
  </si>
  <si>
    <t>2523.00</t>
  </si>
  <si>
    <t>2023-04-25 11:29:22</t>
  </si>
  <si>
    <t>2023-04-21</t>
  </si>
  <si>
    <t>3269735</t>
  </si>
  <si>
    <t>TIANHAN TIANHAN,CHEN CHEN</t>
  </si>
  <si>
    <t>1433.00</t>
  </si>
  <si>
    <t>2023-04-25 16:09:37</t>
  </si>
  <si>
    <t>2023-04-20</t>
  </si>
  <si>
    <t>3262753</t>
  </si>
  <si>
    <t>YE MINGYANG,JIA ZHAORAN</t>
  </si>
  <si>
    <t>2050.00</t>
  </si>
  <si>
    <t>2023-04-25 11:24:14</t>
  </si>
  <si>
    <t>2023-04-11</t>
  </si>
  <si>
    <t>3216463</t>
  </si>
  <si>
    <t>GENG JING</t>
  </si>
  <si>
    <t>3992.00</t>
  </si>
  <si>
    <t>2023-04-12 00:57:11</t>
  </si>
  <si>
    <t>2023-04-05</t>
  </si>
  <si>
    <t>3201207</t>
  </si>
  <si>
    <t>香港港岛海逸君绰酒店</t>
  </si>
  <si>
    <t>HONG LING,SHI LIXIN</t>
  </si>
  <si>
    <t>7184.00</t>
  </si>
  <si>
    <t>2023-04-06 21:03:41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</si>
</sst>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176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 quotePrefix="1">
      <alignment vertical="center"/>
    </xf>
    <xf numFmtId="0" fontId="0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65</xdr:row>
      <xdr:rowOff>0</xdr:rowOff>
    </xdr:from>
    <xdr:to>
      <xdr:col>15</xdr:col>
      <xdr:colOff>438150</xdr:colOff>
      <xdr:row>95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515100"/>
          <a:ext cx="11087100" cy="519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45049</v>
      </c>
      <c r="G2" s="6">
        <v>45052</v>
      </c>
      <c r="H2" s="4">
        <v>2</v>
      </c>
      <c r="I2" s="4">
        <v>3</v>
      </c>
      <c r="J2" s="4">
        <v>6</v>
      </c>
      <c r="K2" s="4" t="s">
        <v>30</v>
      </c>
      <c r="L2" s="4">
        <v>7184</v>
      </c>
      <c r="M2" s="4">
        <v>7184</v>
      </c>
      <c r="N2" s="4" t="s">
        <v>31</v>
      </c>
      <c r="O2" s="4" t="s">
        <v>32</v>
      </c>
      <c r="P2" s="4" t="s">
        <v>33</v>
      </c>
      <c r="Q2" s="4">
        <v>0</v>
      </c>
      <c r="R2" s="8">
        <v>45021</v>
      </c>
      <c r="S2" s="6">
        <v>45067</v>
      </c>
      <c r="T2" s="4" t="s">
        <v>34</v>
      </c>
      <c r="U2" s="4">
        <v>7184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45049</v>
      </c>
      <c r="G3" s="6">
        <v>45052</v>
      </c>
      <c r="H3" s="4">
        <v>1</v>
      </c>
      <c r="I3" s="4">
        <v>3</v>
      </c>
      <c r="J3" s="4">
        <v>3</v>
      </c>
      <c r="K3" s="4" t="s">
        <v>30</v>
      </c>
      <c r="L3" s="4">
        <v>2523</v>
      </c>
      <c r="M3" s="4">
        <v>2523</v>
      </c>
      <c r="N3" s="4" t="s">
        <v>40</v>
      </c>
      <c r="O3" s="4" t="s">
        <v>32</v>
      </c>
      <c r="P3" s="4" t="s">
        <v>33</v>
      </c>
      <c r="Q3" s="4">
        <v>0</v>
      </c>
      <c r="R3" s="8">
        <v>45038</v>
      </c>
      <c r="S3" s="6">
        <v>45067</v>
      </c>
      <c r="T3" s="4" t="s">
        <v>34</v>
      </c>
      <c r="U3" s="4">
        <v>2523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45050</v>
      </c>
      <c r="G4" s="6">
        <v>45052</v>
      </c>
      <c r="H4" s="4">
        <v>1</v>
      </c>
      <c r="I4" s="4">
        <v>2</v>
      </c>
      <c r="J4" s="4">
        <v>2</v>
      </c>
      <c r="K4" s="4" t="s">
        <v>30</v>
      </c>
      <c r="L4" s="4">
        <v>1720</v>
      </c>
      <c r="M4" s="4">
        <v>1720</v>
      </c>
      <c r="N4" s="4" t="s">
        <v>43</v>
      </c>
      <c r="O4" s="4" t="s">
        <v>32</v>
      </c>
      <c r="P4" s="4" t="s">
        <v>33</v>
      </c>
      <c r="Q4" s="4">
        <v>0</v>
      </c>
      <c r="R4" s="8">
        <v>45039</v>
      </c>
      <c r="S4" s="6">
        <v>45067</v>
      </c>
      <c r="T4" s="4" t="s">
        <v>34</v>
      </c>
      <c r="U4" s="4">
        <v>1720</v>
      </c>
      <c r="V4" s="4">
        <v>0</v>
      </c>
      <c r="W4" s="4">
        <v>0</v>
      </c>
      <c r="X4" s="4" t="s">
        <v>44</v>
      </c>
      <c r="Y4" s="4" t="s">
        <v>36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38</v>
      </c>
      <c r="E5" s="4" t="s">
        <v>39</v>
      </c>
      <c r="F5" s="6">
        <v>45049</v>
      </c>
      <c r="G5" s="6">
        <v>45052</v>
      </c>
      <c r="H5" s="4">
        <v>1</v>
      </c>
      <c r="I5" s="4">
        <v>3</v>
      </c>
      <c r="J5" s="4">
        <v>3</v>
      </c>
      <c r="K5" s="4" t="s">
        <v>30</v>
      </c>
      <c r="L5" s="4">
        <v>2626</v>
      </c>
      <c r="M5" s="4">
        <v>2626</v>
      </c>
      <c r="N5" s="4" t="s">
        <v>46</v>
      </c>
      <c r="O5" s="4" t="s">
        <v>32</v>
      </c>
      <c r="P5" s="4" t="s">
        <v>33</v>
      </c>
      <c r="Q5" s="4">
        <v>0</v>
      </c>
      <c r="R5" s="8">
        <v>45040</v>
      </c>
      <c r="S5" s="6">
        <v>45067</v>
      </c>
      <c r="T5" s="4" t="s">
        <v>34</v>
      </c>
      <c r="U5" s="4">
        <v>2626</v>
      </c>
      <c r="V5" s="4">
        <v>0</v>
      </c>
      <c r="W5" s="4">
        <v>0</v>
      </c>
      <c r="X5" s="4" t="s">
        <v>47</v>
      </c>
      <c r="Y5" s="4" t="s">
        <v>36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38</v>
      </c>
      <c r="E6" s="4" t="s">
        <v>49</v>
      </c>
      <c r="F6" s="6">
        <v>45050</v>
      </c>
      <c r="G6" s="6">
        <v>45052</v>
      </c>
      <c r="H6" s="4">
        <v>1</v>
      </c>
      <c r="I6" s="4">
        <v>2</v>
      </c>
      <c r="J6" s="4">
        <v>2</v>
      </c>
      <c r="K6" s="4" t="s">
        <v>30</v>
      </c>
      <c r="L6" s="4">
        <v>1870</v>
      </c>
      <c r="M6" s="4">
        <v>1870</v>
      </c>
      <c r="N6" s="4" t="s">
        <v>50</v>
      </c>
      <c r="O6" s="4" t="s">
        <v>32</v>
      </c>
      <c r="P6" s="4" t="s">
        <v>33</v>
      </c>
      <c r="Q6" s="4">
        <v>0</v>
      </c>
      <c r="R6" s="8">
        <v>45040</v>
      </c>
      <c r="S6" s="6">
        <v>45067</v>
      </c>
      <c r="T6" s="4" t="s">
        <v>34</v>
      </c>
      <c r="U6" s="4">
        <v>1870</v>
      </c>
      <c r="V6" s="4">
        <v>0</v>
      </c>
      <c r="W6" s="4">
        <v>0</v>
      </c>
      <c r="X6" s="4" t="s">
        <v>51</v>
      </c>
      <c r="Y6" s="4" t="s">
        <v>36</v>
      </c>
    </row>
    <row r="7" s="4" customFormat="1" spans="1:25">
      <c r="A7" s="4" t="s">
        <v>52</v>
      </c>
      <c r="B7" s="4" t="s">
        <v>26</v>
      </c>
      <c r="C7" s="4" t="s">
        <v>27</v>
      </c>
      <c r="D7" s="4" t="s">
        <v>53</v>
      </c>
      <c r="E7" s="4" t="s">
        <v>54</v>
      </c>
      <c r="F7" s="6">
        <v>45048</v>
      </c>
      <c r="G7" s="6">
        <v>45052</v>
      </c>
      <c r="H7" s="4">
        <v>1</v>
      </c>
      <c r="I7" s="4">
        <v>4</v>
      </c>
      <c r="J7" s="4">
        <v>4</v>
      </c>
      <c r="K7" s="4" t="s">
        <v>30</v>
      </c>
      <c r="L7" s="4">
        <v>3826</v>
      </c>
      <c r="M7" s="4">
        <v>3826</v>
      </c>
      <c r="N7" s="4" t="s">
        <v>55</v>
      </c>
      <c r="O7" s="4" t="s">
        <v>32</v>
      </c>
      <c r="P7" s="4" t="s">
        <v>33</v>
      </c>
      <c r="Q7" s="4">
        <v>0</v>
      </c>
      <c r="R7" s="8">
        <v>45043</v>
      </c>
      <c r="S7" s="6">
        <v>45067</v>
      </c>
      <c r="T7" s="4" t="s">
        <v>34</v>
      </c>
      <c r="U7" s="4">
        <v>3826</v>
      </c>
      <c r="V7" s="4">
        <v>0</v>
      </c>
      <c r="W7" s="4">
        <v>0</v>
      </c>
      <c r="X7" s="4" t="s">
        <v>56</v>
      </c>
      <c r="Y7" s="4" t="s">
        <v>36</v>
      </c>
    </row>
    <row r="8" s="4" customFormat="1" spans="1:25">
      <c r="A8" s="4" t="s">
        <v>57</v>
      </c>
      <c r="B8" s="4" t="s">
        <v>26</v>
      </c>
      <c r="C8" s="4" t="s">
        <v>27</v>
      </c>
      <c r="D8" s="4" t="s">
        <v>58</v>
      </c>
      <c r="E8" s="4" t="s">
        <v>59</v>
      </c>
      <c r="F8" s="6">
        <v>45050</v>
      </c>
      <c r="G8" s="6">
        <v>45052</v>
      </c>
      <c r="H8" s="4">
        <v>1</v>
      </c>
      <c r="I8" s="4">
        <v>2</v>
      </c>
      <c r="J8" s="4">
        <v>2</v>
      </c>
      <c r="K8" s="4" t="s">
        <v>30</v>
      </c>
      <c r="L8" s="4">
        <v>1357</v>
      </c>
      <c r="M8" s="4">
        <v>1357</v>
      </c>
      <c r="N8" s="4" t="s">
        <v>60</v>
      </c>
      <c r="O8" s="4" t="s">
        <v>32</v>
      </c>
      <c r="P8" s="4" t="s">
        <v>33</v>
      </c>
      <c r="Q8" s="4">
        <v>0</v>
      </c>
      <c r="R8" s="8">
        <v>45045</v>
      </c>
      <c r="S8" s="6">
        <v>45067</v>
      </c>
      <c r="T8" s="4" t="s">
        <v>34</v>
      </c>
      <c r="U8" s="4">
        <v>1357</v>
      </c>
      <c r="V8" s="4">
        <v>0</v>
      </c>
      <c r="W8" s="4">
        <v>0</v>
      </c>
      <c r="X8" s="4" t="s">
        <v>61</v>
      </c>
      <c r="Y8" s="4" t="s">
        <v>36</v>
      </c>
    </row>
    <row r="9" s="4" customFormat="1" spans="1:25">
      <c r="A9" s="4" t="s">
        <v>62</v>
      </c>
      <c r="B9" s="4" t="s">
        <v>26</v>
      </c>
      <c r="C9" s="4" t="s">
        <v>27</v>
      </c>
      <c r="D9" s="4" t="s">
        <v>63</v>
      </c>
      <c r="E9" s="4" t="s">
        <v>64</v>
      </c>
      <c r="F9" s="6">
        <v>45051</v>
      </c>
      <c r="G9" s="6">
        <v>45052</v>
      </c>
      <c r="H9" s="4">
        <v>1</v>
      </c>
      <c r="I9" s="4">
        <v>1</v>
      </c>
      <c r="J9" s="4">
        <v>1</v>
      </c>
      <c r="K9" s="4" t="s">
        <v>30</v>
      </c>
      <c r="L9" s="4">
        <v>403.2</v>
      </c>
      <c r="M9" s="4">
        <v>403.2</v>
      </c>
      <c r="N9" s="4" t="s">
        <v>65</v>
      </c>
      <c r="O9" s="4" t="s">
        <v>32</v>
      </c>
      <c r="P9" s="4" t="s">
        <v>33</v>
      </c>
      <c r="Q9" s="4">
        <v>0</v>
      </c>
      <c r="R9" s="8">
        <v>45047</v>
      </c>
      <c r="S9" s="6">
        <v>45067</v>
      </c>
      <c r="T9" s="4" t="s">
        <v>34</v>
      </c>
      <c r="U9" s="4">
        <v>403.2</v>
      </c>
      <c r="V9" s="4">
        <v>0</v>
      </c>
      <c r="W9" s="4">
        <v>0</v>
      </c>
      <c r="X9" s="4" t="s">
        <v>36</v>
      </c>
      <c r="Y9" s="4" t="s">
        <v>36</v>
      </c>
    </row>
    <row r="10" s="4" customFormat="1" spans="1:25">
      <c r="A10" s="4" t="s">
        <v>62</v>
      </c>
      <c r="B10" s="4" t="s">
        <v>26</v>
      </c>
      <c r="C10" s="4" t="s">
        <v>66</v>
      </c>
      <c r="D10" s="4" t="s">
        <v>63</v>
      </c>
      <c r="E10" s="4" t="s">
        <v>64</v>
      </c>
      <c r="F10" s="6">
        <v>45051</v>
      </c>
      <c r="G10" s="6">
        <v>45052</v>
      </c>
      <c r="H10" s="4">
        <v>1</v>
      </c>
      <c r="I10" s="4">
        <v>1</v>
      </c>
      <c r="J10" s="4">
        <v>1</v>
      </c>
      <c r="K10" s="4" t="s">
        <v>30</v>
      </c>
      <c r="L10" s="4">
        <v>-403.2</v>
      </c>
      <c r="M10" s="4">
        <v>-403.2</v>
      </c>
      <c r="N10" s="4" t="s">
        <v>65</v>
      </c>
      <c r="O10" s="4" t="s">
        <v>32</v>
      </c>
      <c r="P10" s="4" t="s">
        <v>33</v>
      </c>
      <c r="Q10" s="4">
        <v>0</v>
      </c>
      <c r="R10" s="8">
        <v>45047</v>
      </c>
      <c r="S10" s="6">
        <v>45067</v>
      </c>
      <c r="T10" s="4" t="s">
        <v>34</v>
      </c>
      <c r="U10" s="4">
        <v>-403.2</v>
      </c>
      <c r="V10" s="4">
        <v>0</v>
      </c>
      <c r="W10" s="4">
        <v>0</v>
      </c>
      <c r="X10" s="4" t="s">
        <v>36</v>
      </c>
      <c r="Y10" s="4" t="s">
        <v>36</v>
      </c>
    </row>
    <row r="11" s="4" customFormat="1" spans="1:25">
      <c r="A11" s="4" t="s">
        <v>67</v>
      </c>
      <c r="B11" s="4" t="s">
        <v>26</v>
      </c>
      <c r="C11" s="4" t="s">
        <v>27</v>
      </c>
      <c r="D11" s="4" t="s">
        <v>68</v>
      </c>
      <c r="E11" s="4" t="s">
        <v>69</v>
      </c>
      <c r="F11" s="6">
        <v>45051</v>
      </c>
      <c r="G11" s="6">
        <v>45052</v>
      </c>
      <c r="H11" s="4">
        <v>1</v>
      </c>
      <c r="I11" s="4">
        <v>1</v>
      </c>
      <c r="J11" s="4">
        <v>1</v>
      </c>
      <c r="K11" s="4" t="s">
        <v>30</v>
      </c>
      <c r="L11" s="4">
        <v>308</v>
      </c>
      <c r="M11" s="4">
        <v>308</v>
      </c>
      <c r="N11" s="4" t="s">
        <v>70</v>
      </c>
      <c r="O11" s="4" t="s">
        <v>32</v>
      </c>
      <c r="P11" s="4" t="s">
        <v>33</v>
      </c>
      <c r="Q11" s="4">
        <v>0</v>
      </c>
      <c r="R11" s="8">
        <v>45050</v>
      </c>
      <c r="S11" s="6">
        <v>45067</v>
      </c>
      <c r="T11" s="4" t="s">
        <v>34</v>
      </c>
      <c r="U11" s="4">
        <v>308</v>
      </c>
      <c r="V11" s="4">
        <v>0</v>
      </c>
      <c r="W11" s="4">
        <v>0</v>
      </c>
      <c r="X11" s="4" t="s">
        <v>36</v>
      </c>
      <c r="Y11" s="4" t="s">
        <v>36</v>
      </c>
    </row>
    <row r="12" s="4" customFormat="1" spans="1:25">
      <c r="A12" s="4" t="s">
        <v>71</v>
      </c>
      <c r="B12" s="4" t="s">
        <v>26</v>
      </c>
      <c r="C12" s="4" t="s">
        <v>27</v>
      </c>
      <c r="D12" s="4" t="s">
        <v>63</v>
      </c>
      <c r="E12" s="4" t="s">
        <v>72</v>
      </c>
      <c r="F12" s="6">
        <v>45051</v>
      </c>
      <c r="G12" s="6">
        <v>45052</v>
      </c>
      <c r="H12" s="4">
        <v>1</v>
      </c>
      <c r="I12" s="4">
        <v>1</v>
      </c>
      <c r="J12" s="4">
        <v>1</v>
      </c>
      <c r="K12" s="4" t="s">
        <v>30</v>
      </c>
      <c r="L12" s="4">
        <v>301</v>
      </c>
      <c r="M12" s="4">
        <v>301</v>
      </c>
      <c r="N12" s="4" t="s">
        <v>73</v>
      </c>
      <c r="O12" s="4" t="s">
        <v>32</v>
      </c>
      <c r="P12" s="4" t="s">
        <v>33</v>
      </c>
      <c r="Q12" s="4">
        <v>0</v>
      </c>
      <c r="R12" s="8">
        <v>45050</v>
      </c>
      <c r="S12" s="6">
        <v>45067</v>
      </c>
      <c r="T12" s="4" t="s">
        <v>34</v>
      </c>
      <c r="U12" s="4">
        <v>301</v>
      </c>
      <c r="V12" s="4">
        <v>0</v>
      </c>
      <c r="W12" s="4">
        <v>0</v>
      </c>
      <c r="X12" s="4" t="s">
        <v>36</v>
      </c>
      <c r="Y12" s="4" t="s">
        <v>74</v>
      </c>
    </row>
    <row r="13" s="4" customFormat="1" spans="1:25">
      <c r="A13" s="4" t="s">
        <v>75</v>
      </c>
      <c r="B13" s="4" t="s">
        <v>26</v>
      </c>
      <c r="C13" s="4" t="s">
        <v>27</v>
      </c>
      <c r="D13" s="4" t="s">
        <v>68</v>
      </c>
      <c r="E13" s="4" t="s">
        <v>76</v>
      </c>
      <c r="F13" s="6">
        <v>45051</v>
      </c>
      <c r="G13" s="6">
        <v>45052</v>
      </c>
      <c r="H13" s="4">
        <v>1</v>
      </c>
      <c r="I13" s="4">
        <v>1</v>
      </c>
      <c r="J13" s="4">
        <v>1</v>
      </c>
      <c r="K13" s="4" t="s">
        <v>30</v>
      </c>
      <c r="L13" s="4">
        <v>307.5</v>
      </c>
      <c r="M13" s="4">
        <v>307.5</v>
      </c>
      <c r="N13" s="4" t="s">
        <v>77</v>
      </c>
      <c r="O13" s="4" t="s">
        <v>32</v>
      </c>
      <c r="P13" s="4" t="s">
        <v>33</v>
      </c>
      <c r="Q13" s="4">
        <v>0</v>
      </c>
      <c r="R13" s="8">
        <v>45050</v>
      </c>
      <c r="S13" s="6">
        <v>45067</v>
      </c>
      <c r="T13" s="4" t="s">
        <v>34</v>
      </c>
      <c r="U13" s="4">
        <v>307.5</v>
      </c>
      <c r="V13" s="4">
        <v>0</v>
      </c>
      <c r="W13" s="4">
        <v>0</v>
      </c>
      <c r="X13" s="4" t="s">
        <v>36</v>
      </c>
      <c r="Y13" s="4" t="s">
        <v>36</v>
      </c>
    </row>
    <row r="14" s="4" customFormat="1" spans="1:25">
      <c r="A14" s="4" t="s">
        <v>78</v>
      </c>
      <c r="B14" s="4" t="s">
        <v>26</v>
      </c>
      <c r="C14" s="4" t="s">
        <v>27</v>
      </c>
      <c r="D14" s="4" t="s">
        <v>68</v>
      </c>
      <c r="E14" s="4" t="s">
        <v>79</v>
      </c>
      <c r="F14" s="6">
        <v>45051</v>
      </c>
      <c r="G14" s="6">
        <v>45052</v>
      </c>
      <c r="H14" s="4">
        <v>2</v>
      </c>
      <c r="I14" s="4">
        <v>1</v>
      </c>
      <c r="J14" s="4">
        <v>2</v>
      </c>
      <c r="K14" s="4" t="s">
        <v>30</v>
      </c>
      <c r="L14" s="4">
        <v>574</v>
      </c>
      <c r="M14" s="4">
        <v>574</v>
      </c>
      <c r="N14" s="4" t="s">
        <v>80</v>
      </c>
      <c r="O14" s="4" t="s">
        <v>32</v>
      </c>
      <c r="P14" s="4" t="s">
        <v>33</v>
      </c>
      <c r="Q14" s="4">
        <v>0</v>
      </c>
      <c r="R14" s="8">
        <v>45050</v>
      </c>
      <c r="S14" s="6">
        <v>45067</v>
      </c>
      <c r="T14" s="4" t="s">
        <v>34</v>
      </c>
      <c r="U14" s="4">
        <v>574</v>
      </c>
      <c r="V14" s="4">
        <v>0</v>
      </c>
      <c r="W14" s="4">
        <v>0</v>
      </c>
      <c r="X14" s="4" t="s">
        <v>36</v>
      </c>
      <c r="Y14" s="4" t="s">
        <v>36</v>
      </c>
    </row>
    <row r="15" s="4" customFormat="1" spans="1:25">
      <c r="A15" s="4" t="s">
        <v>81</v>
      </c>
      <c r="B15" s="4" t="s">
        <v>26</v>
      </c>
      <c r="C15" s="4" t="s">
        <v>27</v>
      </c>
      <c r="D15" s="4" t="s">
        <v>68</v>
      </c>
      <c r="E15" s="4" t="s">
        <v>82</v>
      </c>
      <c r="F15" s="6">
        <v>45051</v>
      </c>
      <c r="G15" s="6">
        <v>45052</v>
      </c>
      <c r="H15" s="4">
        <v>1</v>
      </c>
      <c r="I15" s="4">
        <v>1</v>
      </c>
      <c r="J15" s="4">
        <v>1</v>
      </c>
      <c r="K15" s="4" t="s">
        <v>30</v>
      </c>
      <c r="L15" s="4">
        <v>301</v>
      </c>
      <c r="M15" s="4">
        <v>301</v>
      </c>
      <c r="N15" s="4" t="s">
        <v>83</v>
      </c>
      <c r="O15" s="4" t="s">
        <v>32</v>
      </c>
      <c r="P15" s="4" t="s">
        <v>33</v>
      </c>
      <c r="Q15" s="4">
        <v>0</v>
      </c>
      <c r="R15" s="8">
        <v>45051</v>
      </c>
      <c r="S15" s="6">
        <v>45067</v>
      </c>
      <c r="T15" s="4" t="s">
        <v>34</v>
      </c>
      <c r="U15" s="4">
        <v>301</v>
      </c>
      <c r="V15" s="4">
        <v>0</v>
      </c>
      <c r="W15" s="4">
        <v>0</v>
      </c>
      <c r="X15" s="4" t="s">
        <v>36</v>
      </c>
      <c r="Y15" s="4" t="s">
        <v>36</v>
      </c>
    </row>
    <row r="16" s="4" customFormat="1" spans="1:25">
      <c r="A16" s="4" t="s">
        <v>84</v>
      </c>
      <c r="B16" s="4" t="s">
        <v>26</v>
      </c>
      <c r="C16" s="4" t="s">
        <v>27</v>
      </c>
      <c r="D16" s="4" t="s">
        <v>68</v>
      </c>
      <c r="E16" s="4" t="s">
        <v>76</v>
      </c>
      <c r="F16" s="6">
        <v>45051</v>
      </c>
      <c r="G16" s="6">
        <v>45052</v>
      </c>
      <c r="H16" s="4">
        <v>1</v>
      </c>
      <c r="I16" s="4">
        <v>1</v>
      </c>
      <c r="J16" s="4">
        <v>1</v>
      </c>
      <c r="K16" s="4" t="s">
        <v>30</v>
      </c>
      <c r="L16" s="4">
        <v>287</v>
      </c>
      <c r="M16" s="4">
        <v>287</v>
      </c>
      <c r="N16" s="4" t="s">
        <v>85</v>
      </c>
      <c r="O16" s="4" t="s">
        <v>32</v>
      </c>
      <c r="P16" s="4" t="s">
        <v>33</v>
      </c>
      <c r="Q16" s="4">
        <v>0</v>
      </c>
      <c r="R16" s="8">
        <v>45051</v>
      </c>
      <c r="S16" s="6">
        <v>45067</v>
      </c>
      <c r="T16" s="4" t="s">
        <v>34</v>
      </c>
      <c r="U16" s="4">
        <v>287</v>
      </c>
      <c r="V16" s="4">
        <v>0</v>
      </c>
      <c r="W16" s="4">
        <v>0</v>
      </c>
      <c r="X16" s="4" t="s">
        <v>36</v>
      </c>
      <c r="Y16" s="4" t="s">
        <v>36</v>
      </c>
    </row>
    <row r="17" s="4" customFormat="1" spans="1:25">
      <c r="A17" s="4" t="s">
        <v>86</v>
      </c>
      <c r="B17" s="4" t="s">
        <v>26</v>
      </c>
      <c r="C17" s="4" t="s">
        <v>27</v>
      </c>
      <c r="D17" s="4" t="s">
        <v>68</v>
      </c>
      <c r="E17" s="4" t="s">
        <v>76</v>
      </c>
      <c r="F17" s="6">
        <v>45051</v>
      </c>
      <c r="G17" s="6">
        <v>45052</v>
      </c>
      <c r="H17" s="4">
        <v>4</v>
      </c>
      <c r="I17" s="4">
        <v>1</v>
      </c>
      <c r="J17" s="4">
        <v>4</v>
      </c>
      <c r="K17" s="4" t="s">
        <v>30</v>
      </c>
      <c r="L17" s="4">
        <v>1148</v>
      </c>
      <c r="M17" s="4">
        <v>1148</v>
      </c>
      <c r="N17" s="4" t="s">
        <v>87</v>
      </c>
      <c r="O17" s="4" t="s">
        <v>32</v>
      </c>
      <c r="P17" s="4" t="s">
        <v>33</v>
      </c>
      <c r="Q17" s="4">
        <v>0</v>
      </c>
      <c r="R17" s="8">
        <v>45051</v>
      </c>
      <c r="S17" s="6">
        <v>45067</v>
      </c>
      <c r="T17" s="4" t="s">
        <v>34</v>
      </c>
      <c r="U17" s="4">
        <v>1148</v>
      </c>
      <c r="V17" s="4">
        <v>0</v>
      </c>
      <c r="W17" s="4">
        <v>0</v>
      </c>
      <c r="X17" s="4" t="s">
        <v>36</v>
      </c>
      <c r="Y17" s="4" t="s">
        <v>36</v>
      </c>
    </row>
    <row r="18" s="4" customFormat="1" spans="1:25">
      <c r="A18" s="4" t="s">
        <v>88</v>
      </c>
      <c r="B18" s="4" t="s">
        <v>26</v>
      </c>
      <c r="C18" s="4" t="s">
        <v>27</v>
      </c>
      <c r="D18" s="4" t="s">
        <v>89</v>
      </c>
      <c r="E18" s="4" t="s">
        <v>90</v>
      </c>
      <c r="F18" s="6">
        <v>45051</v>
      </c>
      <c r="G18" s="6">
        <v>45052</v>
      </c>
      <c r="H18" s="4">
        <v>1</v>
      </c>
      <c r="I18" s="4">
        <v>1</v>
      </c>
      <c r="J18" s="4">
        <v>1</v>
      </c>
      <c r="K18" s="4" t="s">
        <v>30</v>
      </c>
      <c r="L18" s="4">
        <v>482</v>
      </c>
      <c r="M18" s="4">
        <v>482</v>
      </c>
      <c r="N18" s="4" t="s">
        <v>91</v>
      </c>
      <c r="O18" s="4" t="s">
        <v>32</v>
      </c>
      <c r="P18" s="4" t="s">
        <v>33</v>
      </c>
      <c r="Q18" s="4">
        <v>0</v>
      </c>
      <c r="R18" s="8">
        <v>45051</v>
      </c>
      <c r="S18" s="6">
        <v>45067</v>
      </c>
      <c r="T18" s="4" t="s">
        <v>34</v>
      </c>
      <c r="U18" s="4">
        <v>482</v>
      </c>
      <c r="V18" s="4">
        <v>0</v>
      </c>
      <c r="W18" s="4">
        <v>0</v>
      </c>
      <c r="X18" s="4" t="s">
        <v>36</v>
      </c>
      <c r="Y18" s="4" t="s">
        <v>36</v>
      </c>
    </row>
    <row r="19" s="4" customFormat="1" spans="1:25">
      <c r="A19" s="4" t="s">
        <v>92</v>
      </c>
      <c r="B19" s="4" t="s">
        <v>26</v>
      </c>
      <c r="C19" s="4" t="s">
        <v>27</v>
      </c>
      <c r="D19" s="4" t="s">
        <v>68</v>
      </c>
      <c r="E19" s="4" t="s">
        <v>76</v>
      </c>
      <c r="F19" s="6">
        <v>45051</v>
      </c>
      <c r="G19" s="6">
        <v>45052</v>
      </c>
      <c r="H19" s="4">
        <v>1</v>
      </c>
      <c r="I19" s="4">
        <v>1</v>
      </c>
      <c r="J19" s="4">
        <v>1</v>
      </c>
      <c r="K19" s="4" t="s">
        <v>30</v>
      </c>
      <c r="L19" s="4">
        <v>287</v>
      </c>
      <c r="M19" s="4">
        <v>287</v>
      </c>
      <c r="N19" s="4" t="s">
        <v>93</v>
      </c>
      <c r="O19" s="4" t="s">
        <v>32</v>
      </c>
      <c r="P19" s="4" t="s">
        <v>33</v>
      </c>
      <c r="Q19" s="4">
        <v>0</v>
      </c>
      <c r="R19" s="8">
        <v>45051</v>
      </c>
      <c r="S19" s="6">
        <v>45067</v>
      </c>
      <c r="T19" s="4" t="s">
        <v>34</v>
      </c>
      <c r="U19" s="4">
        <v>287</v>
      </c>
      <c r="V19" s="4">
        <v>0</v>
      </c>
      <c r="W19" s="4">
        <v>0</v>
      </c>
      <c r="X19" s="4" t="s">
        <v>36</v>
      </c>
      <c r="Y19" s="4" t="s">
        <v>36</v>
      </c>
    </row>
    <row r="20" s="4" customFormat="1" spans="1:25">
      <c r="A20" s="4" t="s">
        <v>94</v>
      </c>
      <c r="B20" s="4" t="s">
        <v>26</v>
      </c>
      <c r="C20" s="4" t="s">
        <v>27</v>
      </c>
      <c r="D20" s="4" t="s">
        <v>68</v>
      </c>
      <c r="E20" s="4" t="s">
        <v>76</v>
      </c>
      <c r="F20" s="6">
        <v>45051</v>
      </c>
      <c r="G20" s="6">
        <v>45052</v>
      </c>
      <c r="H20" s="4">
        <v>1</v>
      </c>
      <c r="I20" s="4">
        <v>1</v>
      </c>
      <c r="J20" s="4">
        <v>1</v>
      </c>
      <c r="K20" s="4" t="s">
        <v>30</v>
      </c>
      <c r="L20" s="4">
        <v>287</v>
      </c>
      <c r="M20" s="4">
        <v>287</v>
      </c>
      <c r="N20" s="4" t="s">
        <v>95</v>
      </c>
      <c r="O20" s="4" t="s">
        <v>32</v>
      </c>
      <c r="P20" s="4" t="s">
        <v>33</v>
      </c>
      <c r="Q20" s="4">
        <v>0</v>
      </c>
      <c r="R20" s="8">
        <v>45051</v>
      </c>
      <c r="S20" s="6">
        <v>45067</v>
      </c>
      <c r="T20" s="4" t="s">
        <v>34</v>
      </c>
      <c r="U20" s="4">
        <v>287</v>
      </c>
      <c r="V20" s="4">
        <v>0</v>
      </c>
      <c r="W20" s="4">
        <v>0</v>
      </c>
      <c r="X20" s="4" t="s">
        <v>36</v>
      </c>
      <c r="Y20" s="4" t="s">
        <v>36</v>
      </c>
    </row>
    <row r="21" s="4" customFormat="1" spans="1:25">
      <c r="A21" s="4" t="s">
        <v>96</v>
      </c>
      <c r="B21" s="4" t="s">
        <v>26</v>
      </c>
      <c r="C21" s="4" t="s">
        <v>27</v>
      </c>
      <c r="D21" s="4" t="s">
        <v>97</v>
      </c>
      <c r="E21" s="4" t="s">
        <v>98</v>
      </c>
      <c r="F21" s="6">
        <v>45051</v>
      </c>
      <c r="G21" s="6">
        <v>45052</v>
      </c>
      <c r="H21" s="4">
        <v>1</v>
      </c>
      <c r="I21" s="4">
        <v>1</v>
      </c>
      <c r="J21" s="4">
        <v>1</v>
      </c>
      <c r="K21" s="4" t="s">
        <v>30</v>
      </c>
      <c r="L21" s="4">
        <v>219.3</v>
      </c>
      <c r="M21" s="4">
        <v>219.3</v>
      </c>
      <c r="N21" s="4" t="s">
        <v>99</v>
      </c>
      <c r="O21" s="4" t="s">
        <v>32</v>
      </c>
      <c r="P21" s="4" t="s">
        <v>33</v>
      </c>
      <c r="Q21" s="4">
        <v>0</v>
      </c>
      <c r="R21" s="8">
        <v>45051</v>
      </c>
      <c r="S21" s="6">
        <v>45067</v>
      </c>
      <c r="T21" s="4" t="s">
        <v>34</v>
      </c>
      <c r="U21" s="4">
        <v>219.3</v>
      </c>
      <c r="V21" s="4">
        <v>0</v>
      </c>
      <c r="W21" s="4">
        <v>0</v>
      </c>
      <c r="X21" s="4" t="s">
        <v>100</v>
      </c>
      <c r="Y21" s="4" t="s">
        <v>36</v>
      </c>
    </row>
    <row r="22" s="4" customFormat="1" spans="1:25">
      <c r="A22" s="4" t="s">
        <v>101</v>
      </c>
      <c r="B22" s="4" t="s">
        <v>26</v>
      </c>
      <c r="C22" s="4" t="s">
        <v>27</v>
      </c>
      <c r="D22" s="4" t="s">
        <v>68</v>
      </c>
      <c r="E22" s="4" t="s">
        <v>76</v>
      </c>
      <c r="F22" s="6">
        <v>45051</v>
      </c>
      <c r="G22" s="6">
        <v>45052</v>
      </c>
      <c r="H22" s="4">
        <v>1</v>
      </c>
      <c r="I22" s="4">
        <v>1</v>
      </c>
      <c r="J22" s="4">
        <v>1</v>
      </c>
      <c r="K22" s="4" t="s">
        <v>30</v>
      </c>
      <c r="L22" s="4">
        <v>287</v>
      </c>
      <c r="M22" s="4">
        <v>287</v>
      </c>
      <c r="N22" s="4" t="s">
        <v>102</v>
      </c>
      <c r="O22" s="4" t="s">
        <v>32</v>
      </c>
      <c r="P22" s="4" t="s">
        <v>33</v>
      </c>
      <c r="Q22" s="4">
        <v>0</v>
      </c>
      <c r="R22" s="8">
        <v>45051</v>
      </c>
      <c r="S22" s="6">
        <v>45067</v>
      </c>
      <c r="T22" s="4" t="s">
        <v>34</v>
      </c>
      <c r="U22" s="4">
        <v>287</v>
      </c>
      <c r="V22" s="4">
        <v>0</v>
      </c>
      <c r="W22" s="4">
        <v>0</v>
      </c>
      <c r="X22" s="4" t="s">
        <v>36</v>
      </c>
      <c r="Y22" s="4" t="s">
        <v>36</v>
      </c>
    </row>
    <row r="23" s="4" customFormat="1" spans="1:25">
      <c r="A23" s="4" t="s">
        <v>103</v>
      </c>
      <c r="B23" s="4" t="s">
        <v>26</v>
      </c>
      <c r="C23" s="4" t="s">
        <v>27</v>
      </c>
      <c r="D23" s="4" t="s">
        <v>68</v>
      </c>
      <c r="E23" s="4" t="s">
        <v>104</v>
      </c>
      <c r="F23" s="6">
        <v>45051</v>
      </c>
      <c r="G23" s="6">
        <v>45052</v>
      </c>
      <c r="H23" s="4">
        <v>1</v>
      </c>
      <c r="I23" s="4">
        <v>1</v>
      </c>
      <c r="J23" s="4">
        <v>1</v>
      </c>
      <c r="K23" s="4" t="s">
        <v>30</v>
      </c>
      <c r="L23" s="4">
        <v>301</v>
      </c>
      <c r="M23" s="4">
        <v>301</v>
      </c>
      <c r="N23" s="4" t="s">
        <v>105</v>
      </c>
      <c r="O23" s="4" t="s">
        <v>32</v>
      </c>
      <c r="P23" s="4" t="s">
        <v>33</v>
      </c>
      <c r="Q23" s="4">
        <v>0</v>
      </c>
      <c r="R23" s="8">
        <v>45051</v>
      </c>
      <c r="S23" s="6">
        <v>45067</v>
      </c>
      <c r="T23" s="4" t="s">
        <v>34</v>
      </c>
      <c r="U23" s="4">
        <v>301</v>
      </c>
      <c r="V23" s="4">
        <v>0</v>
      </c>
      <c r="W23" s="4">
        <v>0</v>
      </c>
      <c r="X23" s="4" t="s">
        <v>36</v>
      </c>
      <c r="Y23" s="4" t="s">
        <v>36</v>
      </c>
    </row>
    <row r="24" s="4" customFormat="1" spans="1:25">
      <c r="A24" s="4" t="s">
        <v>106</v>
      </c>
      <c r="B24" s="4" t="s">
        <v>26</v>
      </c>
      <c r="C24" s="4" t="s">
        <v>27</v>
      </c>
      <c r="D24" s="4" t="s">
        <v>68</v>
      </c>
      <c r="E24" s="4" t="s">
        <v>107</v>
      </c>
      <c r="F24" s="6">
        <v>45051</v>
      </c>
      <c r="G24" s="6">
        <v>45052</v>
      </c>
      <c r="H24" s="4">
        <v>1</v>
      </c>
      <c r="I24" s="4">
        <v>1</v>
      </c>
      <c r="J24" s="4">
        <v>1</v>
      </c>
      <c r="K24" s="4" t="s">
        <v>30</v>
      </c>
      <c r="L24" s="4">
        <v>301</v>
      </c>
      <c r="M24" s="4">
        <v>301</v>
      </c>
      <c r="N24" s="4" t="s">
        <v>108</v>
      </c>
      <c r="O24" s="4" t="s">
        <v>32</v>
      </c>
      <c r="P24" s="4" t="s">
        <v>33</v>
      </c>
      <c r="Q24" s="4">
        <v>0</v>
      </c>
      <c r="R24" s="8">
        <v>45051</v>
      </c>
      <c r="S24" s="6">
        <v>45067</v>
      </c>
      <c r="T24" s="4" t="s">
        <v>34</v>
      </c>
      <c r="U24" s="4">
        <v>301</v>
      </c>
      <c r="V24" s="4">
        <v>0</v>
      </c>
      <c r="W24" s="4">
        <v>0</v>
      </c>
      <c r="X24" s="4" t="s">
        <v>36</v>
      </c>
      <c r="Y24" s="4" t="s">
        <v>36</v>
      </c>
    </row>
    <row r="25" s="4" customFormat="1" spans="1:25">
      <c r="A25" s="4" t="s">
        <v>109</v>
      </c>
      <c r="B25" s="4" t="s">
        <v>26</v>
      </c>
      <c r="C25" s="4" t="s">
        <v>27</v>
      </c>
      <c r="D25" s="4" t="s">
        <v>53</v>
      </c>
      <c r="E25" s="4" t="s">
        <v>54</v>
      </c>
      <c r="F25" s="6">
        <v>45049</v>
      </c>
      <c r="G25" s="6">
        <v>45053</v>
      </c>
      <c r="H25" s="4">
        <v>1</v>
      </c>
      <c r="I25" s="4">
        <v>4</v>
      </c>
      <c r="J25" s="4">
        <v>4</v>
      </c>
      <c r="K25" s="4" t="s">
        <v>30</v>
      </c>
      <c r="L25" s="4">
        <v>3992</v>
      </c>
      <c r="M25" s="4">
        <v>3992</v>
      </c>
      <c r="N25" s="4" t="s">
        <v>110</v>
      </c>
      <c r="O25" s="4" t="s">
        <v>111</v>
      </c>
      <c r="P25" s="4" t="s">
        <v>33</v>
      </c>
      <c r="Q25" s="4">
        <v>0</v>
      </c>
      <c r="R25" s="8">
        <v>45027</v>
      </c>
      <c r="S25" s="6">
        <v>45068</v>
      </c>
      <c r="T25" s="4" t="s">
        <v>34</v>
      </c>
      <c r="U25" s="4">
        <v>3992</v>
      </c>
      <c r="V25" s="4">
        <v>0</v>
      </c>
      <c r="W25" s="4">
        <v>0</v>
      </c>
      <c r="X25" s="4" t="s">
        <v>112</v>
      </c>
      <c r="Y25" s="4" t="s">
        <v>36</v>
      </c>
    </row>
    <row r="26" s="4" customFormat="1" spans="1:25">
      <c r="A26" s="4" t="s">
        <v>113</v>
      </c>
      <c r="B26" s="4" t="s">
        <v>26</v>
      </c>
      <c r="C26" s="4" t="s">
        <v>27</v>
      </c>
      <c r="D26" s="4" t="s">
        <v>38</v>
      </c>
      <c r="E26" s="4" t="s">
        <v>49</v>
      </c>
      <c r="F26" s="6">
        <v>45051</v>
      </c>
      <c r="G26" s="6">
        <v>45053</v>
      </c>
      <c r="H26" s="4">
        <v>1</v>
      </c>
      <c r="I26" s="4">
        <v>2</v>
      </c>
      <c r="J26" s="4">
        <v>2</v>
      </c>
      <c r="K26" s="4" t="s">
        <v>30</v>
      </c>
      <c r="L26" s="4">
        <v>2050</v>
      </c>
      <c r="M26" s="4">
        <v>2050</v>
      </c>
      <c r="N26" s="4" t="s">
        <v>114</v>
      </c>
      <c r="O26" s="4" t="s">
        <v>111</v>
      </c>
      <c r="P26" s="4" t="s">
        <v>33</v>
      </c>
      <c r="Q26" s="4">
        <v>0</v>
      </c>
      <c r="R26" s="8">
        <v>45036</v>
      </c>
      <c r="S26" s="6">
        <v>45068</v>
      </c>
      <c r="T26" s="4" t="s">
        <v>34</v>
      </c>
      <c r="U26" s="4">
        <v>2050</v>
      </c>
      <c r="V26" s="4">
        <v>0</v>
      </c>
      <c r="W26" s="4">
        <v>0</v>
      </c>
      <c r="X26" s="4" t="s">
        <v>115</v>
      </c>
      <c r="Y26" s="4" t="s">
        <v>36</v>
      </c>
    </row>
    <row r="27" s="4" customFormat="1" spans="1:25">
      <c r="A27" s="4" t="s">
        <v>116</v>
      </c>
      <c r="B27" s="4" t="s">
        <v>26</v>
      </c>
      <c r="C27" s="4" t="s">
        <v>27</v>
      </c>
      <c r="D27" s="4" t="s">
        <v>58</v>
      </c>
      <c r="E27" s="4" t="s">
        <v>117</v>
      </c>
      <c r="F27" s="6">
        <v>45051</v>
      </c>
      <c r="G27" s="6">
        <v>45053</v>
      </c>
      <c r="H27" s="4">
        <v>1</v>
      </c>
      <c r="I27" s="4">
        <v>2</v>
      </c>
      <c r="J27" s="4">
        <v>2</v>
      </c>
      <c r="K27" s="4" t="s">
        <v>30</v>
      </c>
      <c r="L27" s="4">
        <v>1433</v>
      </c>
      <c r="M27" s="4">
        <v>1433</v>
      </c>
      <c r="N27" s="4" t="s">
        <v>118</v>
      </c>
      <c r="O27" s="4" t="s">
        <v>111</v>
      </c>
      <c r="P27" s="4" t="s">
        <v>33</v>
      </c>
      <c r="Q27" s="4">
        <v>0</v>
      </c>
      <c r="R27" s="8">
        <v>45037</v>
      </c>
      <c r="S27" s="6">
        <v>45068</v>
      </c>
      <c r="T27" s="4" t="s">
        <v>34</v>
      </c>
      <c r="U27" s="4">
        <v>1433</v>
      </c>
      <c r="V27" s="4">
        <v>0</v>
      </c>
      <c r="W27" s="4">
        <v>0</v>
      </c>
      <c r="X27" s="4" t="s">
        <v>119</v>
      </c>
      <c r="Y27" s="4" t="s">
        <v>36</v>
      </c>
    </row>
    <row r="28" s="4" customFormat="1" spans="1:25">
      <c r="A28" s="4" t="s">
        <v>120</v>
      </c>
      <c r="B28" s="4" t="s">
        <v>26</v>
      </c>
      <c r="C28" s="4" t="s">
        <v>27</v>
      </c>
      <c r="D28" s="4" t="s">
        <v>38</v>
      </c>
      <c r="E28" s="4" t="s">
        <v>49</v>
      </c>
      <c r="F28" s="6">
        <v>45051</v>
      </c>
      <c r="G28" s="6">
        <v>45053</v>
      </c>
      <c r="H28" s="4">
        <v>1</v>
      </c>
      <c r="I28" s="4">
        <v>2</v>
      </c>
      <c r="J28" s="4">
        <v>2</v>
      </c>
      <c r="K28" s="4" t="s">
        <v>30</v>
      </c>
      <c r="L28" s="4">
        <v>2111</v>
      </c>
      <c r="M28" s="4">
        <v>2111</v>
      </c>
      <c r="N28" s="4" t="s">
        <v>121</v>
      </c>
      <c r="O28" s="4" t="s">
        <v>111</v>
      </c>
      <c r="P28" s="4" t="s">
        <v>33</v>
      </c>
      <c r="Q28" s="4">
        <v>0</v>
      </c>
      <c r="R28" s="8">
        <v>45038</v>
      </c>
      <c r="S28" s="6">
        <v>45068</v>
      </c>
      <c r="T28" s="4" t="s">
        <v>34</v>
      </c>
      <c r="U28" s="4">
        <v>2111</v>
      </c>
      <c r="V28" s="4">
        <v>0</v>
      </c>
      <c r="W28" s="4">
        <v>0</v>
      </c>
      <c r="X28" s="4" t="s">
        <v>122</v>
      </c>
      <c r="Y28" s="4" t="s">
        <v>36</v>
      </c>
    </row>
    <row r="29" s="4" customFormat="1" spans="1:25">
      <c r="A29" s="4" t="s">
        <v>123</v>
      </c>
      <c r="B29" s="4" t="s">
        <v>26</v>
      </c>
      <c r="C29" s="4" t="s">
        <v>27</v>
      </c>
      <c r="D29" s="4" t="s">
        <v>38</v>
      </c>
      <c r="E29" s="4" t="s">
        <v>39</v>
      </c>
      <c r="F29" s="6">
        <v>45051</v>
      </c>
      <c r="G29" s="6">
        <v>45053</v>
      </c>
      <c r="H29" s="4">
        <v>2</v>
      </c>
      <c r="I29" s="4">
        <v>2</v>
      </c>
      <c r="J29" s="4">
        <v>4</v>
      </c>
      <c r="K29" s="4" t="s">
        <v>30</v>
      </c>
      <c r="L29" s="4">
        <v>3914</v>
      </c>
      <c r="M29" s="4">
        <v>3914</v>
      </c>
      <c r="N29" s="4" t="s">
        <v>124</v>
      </c>
      <c r="O29" s="4" t="s">
        <v>111</v>
      </c>
      <c r="P29" s="4" t="s">
        <v>33</v>
      </c>
      <c r="Q29" s="4">
        <v>0</v>
      </c>
      <c r="R29" s="8">
        <v>45039</v>
      </c>
      <c r="S29" s="6">
        <v>45068</v>
      </c>
      <c r="T29" s="4" t="s">
        <v>34</v>
      </c>
      <c r="U29" s="4">
        <v>3914</v>
      </c>
      <c r="V29" s="4">
        <v>0</v>
      </c>
      <c r="W29" s="4">
        <v>0</v>
      </c>
      <c r="X29" s="4" t="s">
        <v>125</v>
      </c>
      <c r="Y29" s="4" t="s">
        <v>36</v>
      </c>
    </row>
    <row r="30" s="4" customFormat="1" spans="1:25">
      <c r="A30" s="4" t="s">
        <v>126</v>
      </c>
      <c r="B30" s="4" t="s">
        <v>26</v>
      </c>
      <c r="C30" s="4" t="s">
        <v>27</v>
      </c>
      <c r="D30" s="4" t="s">
        <v>38</v>
      </c>
      <c r="E30" s="4" t="s">
        <v>39</v>
      </c>
      <c r="F30" s="6">
        <v>45051</v>
      </c>
      <c r="G30" s="6">
        <v>45053</v>
      </c>
      <c r="H30" s="4">
        <v>2</v>
      </c>
      <c r="I30" s="4">
        <v>2</v>
      </c>
      <c r="J30" s="4">
        <v>4</v>
      </c>
      <c r="K30" s="4" t="s">
        <v>30</v>
      </c>
      <c r="L30" s="4">
        <v>3914</v>
      </c>
      <c r="M30" s="4">
        <v>3914</v>
      </c>
      <c r="N30" s="4" t="s">
        <v>127</v>
      </c>
      <c r="O30" s="4" t="s">
        <v>111</v>
      </c>
      <c r="P30" s="4" t="s">
        <v>33</v>
      </c>
      <c r="Q30" s="4">
        <v>0</v>
      </c>
      <c r="R30" s="8">
        <v>45039</v>
      </c>
      <c r="S30" s="6">
        <v>45068</v>
      </c>
      <c r="T30" s="4" t="s">
        <v>34</v>
      </c>
      <c r="U30" s="4">
        <v>3914</v>
      </c>
      <c r="V30" s="4">
        <v>0</v>
      </c>
      <c r="W30" s="4">
        <v>0</v>
      </c>
      <c r="X30" s="4" t="s">
        <v>128</v>
      </c>
      <c r="Y30" s="4" t="s">
        <v>36</v>
      </c>
    </row>
    <row r="31" s="4" customFormat="1" spans="1:25">
      <c r="A31" s="4" t="s">
        <v>129</v>
      </c>
      <c r="B31" s="4" t="s">
        <v>26</v>
      </c>
      <c r="C31" s="4" t="s">
        <v>27</v>
      </c>
      <c r="D31" s="4" t="s">
        <v>38</v>
      </c>
      <c r="E31" s="4" t="s">
        <v>39</v>
      </c>
      <c r="F31" s="6">
        <v>45050</v>
      </c>
      <c r="G31" s="6">
        <v>45053</v>
      </c>
      <c r="H31" s="4">
        <v>1</v>
      </c>
      <c r="I31" s="4">
        <v>3</v>
      </c>
      <c r="J31" s="4">
        <v>3</v>
      </c>
      <c r="K31" s="4" t="s">
        <v>30</v>
      </c>
      <c r="L31" s="4">
        <v>2808</v>
      </c>
      <c r="M31" s="4">
        <v>2808</v>
      </c>
      <c r="N31" s="4" t="s">
        <v>130</v>
      </c>
      <c r="O31" s="4" t="s">
        <v>111</v>
      </c>
      <c r="P31" s="4" t="s">
        <v>33</v>
      </c>
      <c r="Q31" s="4">
        <v>0</v>
      </c>
      <c r="R31" s="8">
        <v>45039</v>
      </c>
      <c r="S31" s="6">
        <v>45068</v>
      </c>
      <c r="T31" s="4" t="s">
        <v>34</v>
      </c>
      <c r="U31" s="4">
        <v>2808</v>
      </c>
      <c r="V31" s="4">
        <v>0</v>
      </c>
      <c r="W31" s="4">
        <v>0</v>
      </c>
      <c r="X31" s="4" t="s">
        <v>131</v>
      </c>
      <c r="Y31" s="4" t="s">
        <v>36</v>
      </c>
    </row>
    <row r="32" s="4" customFormat="1" spans="1:25">
      <c r="A32" s="4" t="s">
        <v>132</v>
      </c>
      <c r="B32" s="4" t="s">
        <v>26</v>
      </c>
      <c r="C32" s="4" t="s">
        <v>27</v>
      </c>
      <c r="D32" s="4" t="s">
        <v>38</v>
      </c>
      <c r="E32" s="4" t="s">
        <v>39</v>
      </c>
      <c r="F32" s="6">
        <v>45051</v>
      </c>
      <c r="G32" s="6">
        <v>45053</v>
      </c>
      <c r="H32" s="4">
        <v>1</v>
      </c>
      <c r="I32" s="4">
        <v>2</v>
      </c>
      <c r="J32" s="4">
        <v>2</v>
      </c>
      <c r="K32" s="4" t="s">
        <v>30</v>
      </c>
      <c r="L32" s="4">
        <v>2038</v>
      </c>
      <c r="M32" s="4">
        <v>2038</v>
      </c>
      <c r="N32" s="4" t="s">
        <v>133</v>
      </c>
      <c r="O32" s="4" t="s">
        <v>111</v>
      </c>
      <c r="P32" s="4" t="s">
        <v>33</v>
      </c>
      <c r="Q32" s="4">
        <v>0</v>
      </c>
      <c r="R32" s="8">
        <v>45039</v>
      </c>
      <c r="S32" s="6">
        <v>45068</v>
      </c>
      <c r="T32" s="4" t="s">
        <v>34</v>
      </c>
      <c r="U32" s="4">
        <v>2038</v>
      </c>
      <c r="V32" s="4">
        <v>0</v>
      </c>
      <c r="W32" s="4">
        <v>0</v>
      </c>
      <c r="X32" s="4" t="s">
        <v>134</v>
      </c>
      <c r="Y32" s="4" t="s">
        <v>36</v>
      </c>
    </row>
    <row r="33" s="4" customFormat="1" spans="1:25">
      <c r="A33" s="4" t="s">
        <v>135</v>
      </c>
      <c r="B33" s="4" t="s">
        <v>26</v>
      </c>
      <c r="C33" s="4" t="s">
        <v>27</v>
      </c>
      <c r="D33" s="4" t="s">
        <v>58</v>
      </c>
      <c r="E33" s="4" t="s">
        <v>117</v>
      </c>
      <c r="F33" s="6">
        <v>45051</v>
      </c>
      <c r="G33" s="6">
        <v>45053</v>
      </c>
      <c r="H33" s="4">
        <v>2</v>
      </c>
      <c r="I33" s="4">
        <v>2</v>
      </c>
      <c r="J33" s="4">
        <v>4</v>
      </c>
      <c r="K33" s="4" t="s">
        <v>30</v>
      </c>
      <c r="L33" s="4">
        <v>3024</v>
      </c>
      <c r="M33" s="4">
        <v>3024</v>
      </c>
      <c r="N33" s="4" t="s">
        <v>136</v>
      </c>
      <c r="O33" s="4" t="s">
        <v>111</v>
      </c>
      <c r="P33" s="4" t="s">
        <v>33</v>
      </c>
      <c r="Q33" s="4">
        <v>0</v>
      </c>
      <c r="R33" s="8">
        <v>45043</v>
      </c>
      <c r="S33" s="6">
        <v>45068</v>
      </c>
      <c r="T33" s="4" t="s">
        <v>34</v>
      </c>
      <c r="U33" s="4">
        <v>3024</v>
      </c>
      <c r="V33" s="4">
        <v>0</v>
      </c>
      <c r="W33" s="4">
        <v>0</v>
      </c>
      <c r="X33" s="4" t="s">
        <v>137</v>
      </c>
      <c r="Y33" s="4" t="s">
        <v>36</v>
      </c>
    </row>
    <row r="34" s="4" customFormat="1" spans="1:25">
      <c r="A34" s="4" t="s">
        <v>135</v>
      </c>
      <c r="B34" s="4" t="s">
        <v>26</v>
      </c>
      <c r="C34" s="4" t="s">
        <v>66</v>
      </c>
      <c r="D34" s="4" t="s">
        <v>58</v>
      </c>
      <c r="E34" s="4" t="s">
        <v>117</v>
      </c>
      <c r="F34" s="6">
        <v>45051</v>
      </c>
      <c r="G34" s="6">
        <v>45053</v>
      </c>
      <c r="H34" s="4">
        <v>2</v>
      </c>
      <c r="I34" s="4">
        <v>2</v>
      </c>
      <c r="J34" s="4">
        <v>4</v>
      </c>
      <c r="K34" s="4" t="s">
        <v>30</v>
      </c>
      <c r="L34" s="4">
        <v>-3024</v>
      </c>
      <c r="M34" s="4">
        <v>-3024</v>
      </c>
      <c r="N34" s="4" t="s">
        <v>136</v>
      </c>
      <c r="O34" s="4" t="s">
        <v>111</v>
      </c>
      <c r="P34" s="4" t="s">
        <v>33</v>
      </c>
      <c r="Q34" s="4">
        <v>0</v>
      </c>
      <c r="R34" s="8">
        <v>45043</v>
      </c>
      <c r="S34" s="6">
        <v>45068</v>
      </c>
      <c r="T34" s="4" t="s">
        <v>34</v>
      </c>
      <c r="U34" s="4">
        <v>-3024</v>
      </c>
      <c r="V34" s="4">
        <v>0</v>
      </c>
      <c r="W34" s="4">
        <v>0</v>
      </c>
      <c r="X34" s="4" t="s">
        <v>137</v>
      </c>
      <c r="Y34" s="4" t="s">
        <v>36</v>
      </c>
    </row>
    <row r="35" s="4" customFormat="1" spans="1:25">
      <c r="A35" s="4" t="s">
        <v>138</v>
      </c>
      <c r="B35" s="4" t="s">
        <v>26</v>
      </c>
      <c r="C35" s="4" t="s">
        <v>27</v>
      </c>
      <c r="D35" s="4" t="s">
        <v>38</v>
      </c>
      <c r="E35" s="4" t="s">
        <v>49</v>
      </c>
      <c r="F35" s="6">
        <v>45049</v>
      </c>
      <c r="G35" s="6">
        <v>45053</v>
      </c>
      <c r="H35" s="4">
        <v>1</v>
      </c>
      <c r="I35" s="4">
        <v>4</v>
      </c>
      <c r="J35" s="4">
        <v>4</v>
      </c>
      <c r="K35" s="4" t="s">
        <v>30</v>
      </c>
      <c r="L35" s="4">
        <v>4139</v>
      </c>
      <c r="M35" s="4">
        <v>4139</v>
      </c>
      <c r="N35" s="4" t="s">
        <v>139</v>
      </c>
      <c r="O35" s="4" t="s">
        <v>111</v>
      </c>
      <c r="P35" s="4" t="s">
        <v>33</v>
      </c>
      <c r="Q35" s="4">
        <v>0</v>
      </c>
      <c r="R35" s="8">
        <v>45044</v>
      </c>
      <c r="S35" s="6">
        <v>45068</v>
      </c>
      <c r="T35" s="4" t="s">
        <v>34</v>
      </c>
      <c r="U35" s="4">
        <v>4139</v>
      </c>
      <c r="V35" s="4">
        <v>0</v>
      </c>
      <c r="W35" s="4">
        <v>0</v>
      </c>
      <c r="X35" s="4" t="s">
        <v>140</v>
      </c>
      <c r="Y35" s="4" t="s">
        <v>36</v>
      </c>
    </row>
    <row r="36" s="4" customFormat="1" spans="1:25">
      <c r="A36" s="4" t="s">
        <v>141</v>
      </c>
      <c r="B36" s="4" t="s">
        <v>26</v>
      </c>
      <c r="C36" s="4" t="s">
        <v>27</v>
      </c>
      <c r="D36" s="4" t="s">
        <v>38</v>
      </c>
      <c r="E36" s="4" t="s">
        <v>49</v>
      </c>
      <c r="F36" s="6">
        <v>45050</v>
      </c>
      <c r="G36" s="6">
        <v>45053</v>
      </c>
      <c r="H36" s="4">
        <v>1</v>
      </c>
      <c r="I36" s="4">
        <v>3</v>
      </c>
      <c r="J36" s="4">
        <v>3</v>
      </c>
      <c r="K36" s="4" t="s">
        <v>30</v>
      </c>
      <c r="L36" s="4">
        <v>3142</v>
      </c>
      <c r="M36" s="4">
        <v>3142</v>
      </c>
      <c r="N36" s="4" t="s">
        <v>142</v>
      </c>
      <c r="O36" s="4" t="s">
        <v>111</v>
      </c>
      <c r="P36" s="4" t="s">
        <v>33</v>
      </c>
      <c r="Q36" s="4">
        <v>0</v>
      </c>
      <c r="R36" s="8">
        <v>45045</v>
      </c>
      <c r="S36" s="6">
        <v>45068</v>
      </c>
      <c r="T36" s="4" t="s">
        <v>34</v>
      </c>
      <c r="U36" s="4">
        <v>3142</v>
      </c>
      <c r="V36" s="4">
        <v>0</v>
      </c>
      <c r="W36" s="4">
        <v>0</v>
      </c>
      <c r="X36" s="4" t="s">
        <v>143</v>
      </c>
      <c r="Y36" s="4" t="s">
        <v>36</v>
      </c>
    </row>
    <row r="37" s="4" customFormat="1" spans="1:25">
      <c r="A37" s="4" t="s">
        <v>144</v>
      </c>
      <c r="B37" s="4" t="s">
        <v>26</v>
      </c>
      <c r="C37" s="4" t="s">
        <v>27</v>
      </c>
      <c r="D37" s="4" t="s">
        <v>38</v>
      </c>
      <c r="E37" s="4" t="s">
        <v>39</v>
      </c>
      <c r="F37" s="6">
        <v>45051</v>
      </c>
      <c r="G37" s="6">
        <v>45053</v>
      </c>
      <c r="H37" s="4">
        <v>2</v>
      </c>
      <c r="I37" s="4">
        <v>2</v>
      </c>
      <c r="J37" s="4">
        <v>4</v>
      </c>
      <c r="K37" s="4" t="s">
        <v>30</v>
      </c>
      <c r="L37" s="4">
        <v>4080</v>
      </c>
      <c r="M37" s="4">
        <v>4080</v>
      </c>
      <c r="N37" s="4" t="s">
        <v>145</v>
      </c>
      <c r="O37" s="4" t="s">
        <v>111</v>
      </c>
      <c r="P37" s="4" t="s">
        <v>33</v>
      </c>
      <c r="Q37" s="4">
        <v>0</v>
      </c>
      <c r="R37" s="8">
        <v>45045</v>
      </c>
      <c r="S37" s="6">
        <v>45068</v>
      </c>
      <c r="T37" s="4" t="s">
        <v>34</v>
      </c>
      <c r="U37" s="4">
        <v>4080</v>
      </c>
      <c r="V37" s="4">
        <v>0</v>
      </c>
      <c r="W37" s="4">
        <v>0</v>
      </c>
      <c r="X37" s="4" t="s">
        <v>146</v>
      </c>
      <c r="Y37" s="4" t="s">
        <v>36</v>
      </c>
    </row>
    <row r="38" s="4" customFormat="1" spans="1:25">
      <c r="A38" s="4" t="s">
        <v>147</v>
      </c>
      <c r="B38" s="4" t="s">
        <v>26</v>
      </c>
      <c r="C38" s="4" t="s">
        <v>27</v>
      </c>
      <c r="D38" s="4" t="s">
        <v>38</v>
      </c>
      <c r="E38" s="4" t="s">
        <v>49</v>
      </c>
      <c r="F38" s="6">
        <v>45051</v>
      </c>
      <c r="G38" s="6">
        <v>45053</v>
      </c>
      <c r="H38" s="4">
        <v>1</v>
      </c>
      <c r="I38" s="4">
        <v>2</v>
      </c>
      <c r="J38" s="4">
        <v>2</v>
      </c>
      <c r="K38" s="4" t="s">
        <v>30</v>
      </c>
      <c r="L38" s="4">
        <v>2246</v>
      </c>
      <c r="M38" s="4">
        <v>2246</v>
      </c>
      <c r="N38" s="4" t="s">
        <v>148</v>
      </c>
      <c r="O38" s="4" t="s">
        <v>111</v>
      </c>
      <c r="P38" s="4" t="s">
        <v>33</v>
      </c>
      <c r="Q38" s="4">
        <v>0</v>
      </c>
      <c r="R38" s="8">
        <v>45045</v>
      </c>
      <c r="S38" s="6">
        <v>45068</v>
      </c>
      <c r="T38" s="4" t="s">
        <v>34</v>
      </c>
      <c r="U38" s="4">
        <v>2246</v>
      </c>
      <c r="V38" s="4">
        <v>0</v>
      </c>
      <c r="W38" s="4">
        <v>0</v>
      </c>
      <c r="X38" s="4" t="s">
        <v>149</v>
      </c>
      <c r="Y38" s="4" t="s">
        <v>36</v>
      </c>
    </row>
    <row r="39" s="4" customFormat="1" spans="1:25">
      <c r="A39" s="4" t="s">
        <v>150</v>
      </c>
      <c r="B39" s="4" t="s">
        <v>26</v>
      </c>
      <c r="C39" s="4" t="s">
        <v>27</v>
      </c>
      <c r="D39" s="4" t="s">
        <v>151</v>
      </c>
      <c r="E39" s="4" t="s">
        <v>152</v>
      </c>
      <c r="F39" s="6">
        <v>45052</v>
      </c>
      <c r="G39" s="6">
        <v>45053</v>
      </c>
      <c r="H39" s="4">
        <v>1</v>
      </c>
      <c r="I39" s="4">
        <v>1</v>
      </c>
      <c r="J39" s="4">
        <v>1</v>
      </c>
      <c r="K39" s="4" t="s">
        <v>30</v>
      </c>
      <c r="L39" s="4">
        <v>621.15</v>
      </c>
      <c r="M39" s="4">
        <v>621.15</v>
      </c>
      <c r="N39" s="4" t="s">
        <v>153</v>
      </c>
      <c r="O39" s="4" t="s">
        <v>111</v>
      </c>
      <c r="P39" s="4" t="s">
        <v>33</v>
      </c>
      <c r="Q39" s="4">
        <v>0</v>
      </c>
      <c r="R39" s="8">
        <v>45046</v>
      </c>
      <c r="S39" s="6">
        <v>45068</v>
      </c>
      <c r="T39" s="4" t="s">
        <v>34</v>
      </c>
      <c r="U39" s="4">
        <v>621.15</v>
      </c>
      <c r="V39" s="4">
        <v>0</v>
      </c>
      <c r="W39" s="4">
        <v>0</v>
      </c>
      <c r="X39" s="4" t="s">
        <v>154</v>
      </c>
      <c r="Y39" s="4" t="s">
        <v>36</v>
      </c>
    </row>
    <row r="40" s="4" customFormat="1" spans="1:25">
      <c r="A40" s="4" t="s">
        <v>155</v>
      </c>
      <c r="B40" s="4" t="s">
        <v>26</v>
      </c>
      <c r="C40" s="4" t="s">
        <v>27</v>
      </c>
      <c r="D40" s="4" t="s">
        <v>156</v>
      </c>
      <c r="E40" s="4" t="s">
        <v>157</v>
      </c>
      <c r="F40" s="6">
        <v>45052</v>
      </c>
      <c r="G40" s="6">
        <v>45053</v>
      </c>
      <c r="H40" s="4">
        <v>1</v>
      </c>
      <c r="I40" s="4">
        <v>1</v>
      </c>
      <c r="J40" s="4">
        <v>1</v>
      </c>
      <c r="K40" s="4" t="s">
        <v>30</v>
      </c>
      <c r="L40" s="4">
        <v>318.15</v>
      </c>
      <c r="M40" s="4">
        <v>318.15</v>
      </c>
      <c r="N40" s="4" t="s">
        <v>158</v>
      </c>
      <c r="O40" s="4" t="s">
        <v>111</v>
      </c>
      <c r="P40" s="4" t="s">
        <v>33</v>
      </c>
      <c r="Q40" s="4">
        <v>0</v>
      </c>
      <c r="R40" s="8">
        <v>45047</v>
      </c>
      <c r="S40" s="6">
        <v>45068</v>
      </c>
      <c r="T40" s="4" t="s">
        <v>34</v>
      </c>
      <c r="U40" s="4">
        <v>318.15</v>
      </c>
      <c r="V40" s="4">
        <v>0</v>
      </c>
      <c r="W40" s="4">
        <v>0</v>
      </c>
      <c r="X40" s="4" t="s">
        <v>159</v>
      </c>
      <c r="Y40" s="4" t="s">
        <v>160</v>
      </c>
    </row>
    <row r="41" s="4" customFormat="1" spans="1:25">
      <c r="A41" s="4" t="s">
        <v>161</v>
      </c>
      <c r="B41" s="4" t="s">
        <v>26</v>
      </c>
      <c r="C41" s="4" t="s">
        <v>27</v>
      </c>
      <c r="D41" s="4" t="s">
        <v>68</v>
      </c>
      <c r="E41" s="4" t="s">
        <v>76</v>
      </c>
      <c r="F41" s="6">
        <v>45052</v>
      </c>
      <c r="G41" s="6">
        <v>45053</v>
      </c>
      <c r="H41" s="4">
        <v>1</v>
      </c>
      <c r="I41" s="4">
        <v>1</v>
      </c>
      <c r="J41" s="4">
        <v>1</v>
      </c>
      <c r="K41" s="4" t="s">
        <v>30</v>
      </c>
      <c r="L41" s="4">
        <v>315</v>
      </c>
      <c r="M41" s="4">
        <v>315</v>
      </c>
      <c r="N41" s="4" t="s">
        <v>162</v>
      </c>
      <c r="O41" s="4" t="s">
        <v>111</v>
      </c>
      <c r="P41" s="4" t="s">
        <v>33</v>
      </c>
      <c r="Q41" s="4">
        <v>0</v>
      </c>
      <c r="R41" s="8">
        <v>45049</v>
      </c>
      <c r="S41" s="6">
        <v>45068</v>
      </c>
      <c r="T41" s="4" t="s">
        <v>34</v>
      </c>
      <c r="U41" s="4">
        <v>315</v>
      </c>
      <c r="V41" s="4">
        <v>0</v>
      </c>
      <c r="W41" s="4">
        <v>0</v>
      </c>
      <c r="X41" s="4" t="s">
        <v>36</v>
      </c>
      <c r="Y41" s="4" t="s">
        <v>36</v>
      </c>
    </row>
    <row r="42" s="4" customFormat="1" spans="1:25">
      <c r="A42" s="4" t="s">
        <v>163</v>
      </c>
      <c r="B42" s="4" t="s">
        <v>26</v>
      </c>
      <c r="C42" s="4" t="s">
        <v>27</v>
      </c>
      <c r="D42" s="4" t="s">
        <v>156</v>
      </c>
      <c r="E42" s="4" t="s">
        <v>164</v>
      </c>
      <c r="F42" s="6">
        <v>45052</v>
      </c>
      <c r="G42" s="6">
        <v>45053</v>
      </c>
      <c r="H42" s="4">
        <v>1</v>
      </c>
      <c r="I42" s="4">
        <v>1</v>
      </c>
      <c r="J42" s="4">
        <v>1</v>
      </c>
      <c r="K42" s="4" t="s">
        <v>30</v>
      </c>
      <c r="L42" s="4">
        <v>467.63</v>
      </c>
      <c r="M42" s="4">
        <v>467.63</v>
      </c>
      <c r="N42" s="4" t="s">
        <v>165</v>
      </c>
      <c r="O42" s="4" t="s">
        <v>111</v>
      </c>
      <c r="P42" s="4" t="s">
        <v>33</v>
      </c>
      <c r="Q42" s="4">
        <v>0</v>
      </c>
      <c r="R42" s="8">
        <v>45050</v>
      </c>
      <c r="S42" s="6">
        <v>45068</v>
      </c>
      <c r="T42" s="4" t="s">
        <v>34</v>
      </c>
      <c r="U42" s="4">
        <v>467.63</v>
      </c>
      <c r="V42" s="4">
        <v>0</v>
      </c>
      <c r="W42" s="4">
        <v>0</v>
      </c>
      <c r="X42" s="4" t="s">
        <v>166</v>
      </c>
      <c r="Y42" s="4" t="s">
        <v>36</v>
      </c>
    </row>
    <row r="43" s="4" customFormat="1" spans="1:25">
      <c r="A43" s="4" t="s">
        <v>167</v>
      </c>
      <c r="B43" s="4" t="s">
        <v>26</v>
      </c>
      <c r="C43" s="4" t="s">
        <v>27</v>
      </c>
      <c r="D43" s="4" t="s">
        <v>168</v>
      </c>
      <c r="E43" s="4" t="s">
        <v>169</v>
      </c>
      <c r="F43" s="6">
        <v>45051</v>
      </c>
      <c r="G43" s="6">
        <v>45053</v>
      </c>
      <c r="H43" s="4">
        <v>1</v>
      </c>
      <c r="I43" s="4">
        <v>2</v>
      </c>
      <c r="J43" s="4">
        <v>2</v>
      </c>
      <c r="K43" s="4" t="s">
        <v>30</v>
      </c>
      <c r="L43" s="4">
        <v>1684.68</v>
      </c>
      <c r="M43" s="4">
        <v>1684.68</v>
      </c>
      <c r="N43" s="4" t="s">
        <v>170</v>
      </c>
      <c r="O43" s="4" t="s">
        <v>111</v>
      </c>
      <c r="P43" s="4" t="s">
        <v>33</v>
      </c>
      <c r="Q43" s="4">
        <v>0</v>
      </c>
      <c r="R43" s="8">
        <v>45050</v>
      </c>
      <c r="S43" s="6">
        <v>45068</v>
      </c>
      <c r="T43" s="4" t="s">
        <v>34</v>
      </c>
      <c r="U43" s="4">
        <v>1684.68</v>
      </c>
      <c r="V43" s="4">
        <v>0</v>
      </c>
      <c r="W43" s="4">
        <v>0</v>
      </c>
      <c r="X43" s="4" t="s">
        <v>171</v>
      </c>
      <c r="Y43" s="4" t="s">
        <v>172</v>
      </c>
    </row>
    <row r="44" s="4" customFormat="1" spans="1:25">
      <c r="A44" s="4" t="s">
        <v>163</v>
      </c>
      <c r="B44" s="4" t="s">
        <v>26</v>
      </c>
      <c r="C44" s="4" t="s">
        <v>66</v>
      </c>
      <c r="D44" s="4" t="s">
        <v>156</v>
      </c>
      <c r="E44" s="4" t="s">
        <v>164</v>
      </c>
      <c r="F44" s="6">
        <v>45052</v>
      </c>
      <c r="G44" s="6">
        <v>45053</v>
      </c>
      <c r="H44" s="4">
        <v>1</v>
      </c>
      <c r="I44" s="4">
        <v>1</v>
      </c>
      <c r="J44" s="4">
        <v>1</v>
      </c>
      <c r="K44" s="4" t="s">
        <v>30</v>
      </c>
      <c r="L44" s="4">
        <v>-467.63</v>
      </c>
      <c r="M44" s="4">
        <v>-467.63</v>
      </c>
      <c r="N44" s="4" t="s">
        <v>165</v>
      </c>
      <c r="O44" s="4" t="s">
        <v>111</v>
      </c>
      <c r="P44" s="4" t="s">
        <v>33</v>
      </c>
      <c r="Q44" s="4">
        <v>0</v>
      </c>
      <c r="R44" s="8">
        <v>45050</v>
      </c>
      <c r="S44" s="6">
        <v>45068</v>
      </c>
      <c r="T44" s="4" t="s">
        <v>34</v>
      </c>
      <c r="U44" s="4">
        <v>-467.63</v>
      </c>
      <c r="V44" s="4">
        <v>0</v>
      </c>
      <c r="W44" s="4">
        <v>0</v>
      </c>
      <c r="X44" s="4" t="s">
        <v>166</v>
      </c>
      <c r="Y44" s="4" t="s">
        <v>36</v>
      </c>
    </row>
    <row r="45" s="4" customFormat="1" spans="1:25">
      <c r="A45" s="4" t="s">
        <v>173</v>
      </c>
      <c r="B45" s="4" t="s">
        <v>26</v>
      </c>
      <c r="C45" s="4" t="s">
        <v>27</v>
      </c>
      <c r="D45" s="4" t="s">
        <v>68</v>
      </c>
      <c r="E45" s="4" t="s">
        <v>174</v>
      </c>
      <c r="F45" s="6">
        <v>45052</v>
      </c>
      <c r="G45" s="6">
        <v>45053</v>
      </c>
      <c r="H45" s="4">
        <v>1</v>
      </c>
      <c r="I45" s="4">
        <v>1</v>
      </c>
      <c r="J45" s="4">
        <v>1</v>
      </c>
      <c r="K45" s="4" t="s">
        <v>30</v>
      </c>
      <c r="L45" s="4">
        <v>301</v>
      </c>
      <c r="M45" s="4">
        <v>301</v>
      </c>
      <c r="N45" s="4" t="s">
        <v>175</v>
      </c>
      <c r="O45" s="4" t="s">
        <v>111</v>
      </c>
      <c r="P45" s="4" t="s">
        <v>33</v>
      </c>
      <c r="Q45" s="4">
        <v>0</v>
      </c>
      <c r="R45" s="8">
        <v>45051</v>
      </c>
      <c r="S45" s="6">
        <v>45068</v>
      </c>
      <c r="T45" s="4" t="s">
        <v>34</v>
      </c>
      <c r="U45" s="4">
        <v>301</v>
      </c>
      <c r="V45" s="4">
        <v>0</v>
      </c>
      <c r="W45" s="4">
        <v>0</v>
      </c>
      <c r="X45" s="4" t="s">
        <v>36</v>
      </c>
      <c r="Y45" s="4" t="s">
        <v>36</v>
      </c>
    </row>
    <row r="46" s="4" customFormat="1" spans="1:25">
      <c r="A46" s="4" t="s">
        <v>176</v>
      </c>
      <c r="B46" s="4" t="s">
        <v>26</v>
      </c>
      <c r="C46" s="4" t="s">
        <v>27</v>
      </c>
      <c r="D46" s="4" t="s">
        <v>177</v>
      </c>
      <c r="E46" s="4" t="s">
        <v>178</v>
      </c>
      <c r="F46" s="6">
        <v>45052</v>
      </c>
      <c r="G46" s="6">
        <v>45053</v>
      </c>
      <c r="H46" s="4">
        <v>1</v>
      </c>
      <c r="I46" s="4">
        <v>1</v>
      </c>
      <c r="J46" s="4">
        <v>1</v>
      </c>
      <c r="K46" s="4" t="s">
        <v>30</v>
      </c>
      <c r="L46" s="4">
        <v>471.67</v>
      </c>
      <c r="M46" s="4">
        <v>471.67</v>
      </c>
      <c r="N46" s="4" t="s">
        <v>179</v>
      </c>
      <c r="O46" s="4" t="s">
        <v>111</v>
      </c>
      <c r="P46" s="4" t="s">
        <v>33</v>
      </c>
      <c r="Q46" s="4">
        <v>0</v>
      </c>
      <c r="R46" s="8">
        <v>45051</v>
      </c>
      <c r="S46" s="6">
        <v>45068</v>
      </c>
      <c r="T46" s="4" t="s">
        <v>34</v>
      </c>
      <c r="U46" s="4">
        <v>471.67</v>
      </c>
      <c r="V46" s="4">
        <v>0</v>
      </c>
      <c r="W46" s="4">
        <v>0</v>
      </c>
      <c r="X46" s="4" t="s">
        <v>180</v>
      </c>
      <c r="Y46" s="4" t="s">
        <v>36</v>
      </c>
    </row>
    <row r="47" s="4" customFormat="1" spans="1:25">
      <c r="A47" s="4" t="s">
        <v>181</v>
      </c>
      <c r="B47" s="4" t="s">
        <v>26</v>
      </c>
      <c r="C47" s="4" t="s">
        <v>27</v>
      </c>
      <c r="D47" s="4" t="s">
        <v>89</v>
      </c>
      <c r="E47" s="4" t="s">
        <v>90</v>
      </c>
      <c r="F47" s="6">
        <v>45052</v>
      </c>
      <c r="G47" s="6">
        <v>45053</v>
      </c>
      <c r="H47" s="4">
        <v>1</v>
      </c>
      <c r="I47" s="4">
        <v>1</v>
      </c>
      <c r="J47" s="4">
        <v>1</v>
      </c>
      <c r="K47" s="4" t="s">
        <v>30</v>
      </c>
      <c r="L47" s="4">
        <v>482</v>
      </c>
      <c r="M47" s="4">
        <v>482</v>
      </c>
      <c r="N47" s="4" t="s">
        <v>182</v>
      </c>
      <c r="O47" s="4" t="s">
        <v>111</v>
      </c>
      <c r="P47" s="4" t="s">
        <v>33</v>
      </c>
      <c r="Q47" s="4">
        <v>0</v>
      </c>
      <c r="R47" s="8">
        <v>45052</v>
      </c>
      <c r="S47" s="6">
        <v>45068</v>
      </c>
      <c r="T47" s="4" t="s">
        <v>34</v>
      </c>
      <c r="U47" s="4">
        <v>482</v>
      </c>
      <c r="V47" s="4">
        <v>0</v>
      </c>
      <c r="W47" s="4">
        <v>0</v>
      </c>
      <c r="X47" s="4" t="s">
        <v>36</v>
      </c>
      <c r="Y47" s="4" t="s">
        <v>36</v>
      </c>
    </row>
    <row r="48" s="4" customFormat="1" spans="1:25">
      <c r="A48" s="4" t="s">
        <v>183</v>
      </c>
      <c r="B48" s="4" t="s">
        <v>26</v>
      </c>
      <c r="C48" s="4" t="s">
        <v>27</v>
      </c>
      <c r="D48" s="4" t="s">
        <v>68</v>
      </c>
      <c r="E48" s="4" t="s">
        <v>69</v>
      </c>
      <c r="F48" s="6">
        <v>45052</v>
      </c>
      <c r="G48" s="6">
        <v>45053</v>
      </c>
      <c r="H48" s="4">
        <v>1</v>
      </c>
      <c r="I48" s="4">
        <v>1</v>
      </c>
      <c r="J48" s="4">
        <v>1</v>
      </c>
      <c r="K48" s="4" t="s">
        <v>30</v>
      </c>
      <c r="L48" s="4">
        <v>308</v>
      </c>
      <c r="M48" s="4">
        <v>308</v>
      </c>
      <c r="N48" s="4" t="s">
        <v>184</v>
      </c>
      <c r="O48" s="4" t="s">
        <v>111</v>
      </c>
      <c r="P48" s="4" t="s">
        <v>33</v>
      </c>
      <c r="Q48" s="4">
        <v>0</v>
      </c>
      <c r="R48" s="8">
        <v>45052</v>
      </c>
      <c r="S48" s="6">
        <v>45068</v>
      </c>
      <c r="T48" s="4" t="s">
        <v>34</v>
      </c>
      <c r="U48" s="4">
        <v>308</v>
      </c>
      <c r="V48" s="4">
        <v>0</v>
      </c>
      <c r="W48" s="4">
        <v>0</v>
      </c>
      <c r="X48" s="4" t="s">
        <v>36</v>
      </c>
      <c r="Y48" s="4" t="s">
        <v>36</v>
      </c>
    </row>
    <row r="49" s="4" customFormat="1" spans="1:25">
      <c r="A49" s="4" t="s">
        <v>185</v>
      </c>
      <c r="B49" s="4" t="s">
        <v>26</v>
      </c>
      <c r="C49" s="4" t="s">
        <v>186</v>
      </c>
      <c r="D49" s="4" t="s">
        <v>68</v>
      </c>
      <c r="E49" s="4" t="s">
        <v>187</v>
      </c>
      <c r="F49" s="6">
        <v>45050</v>
      </c>
      <c r="G49" s="6">
        <v>45051</v>
      </c>
      <c r="H49" s="4">
        <v>2</v>
      </c>
      <c r="I49" s="4">
        <v>1</v>
      </c>
      <c r="J49" s="4">
        <v>2</v>
      </c>
      <c r="K49" s="4" t="s">
        <v>30</v>
      </c>
      <c r="L49" s="4">
        <v>-574</v>
      </c>
      <c r="M49" s="4">
        <v>-574</v>
      </c>
      <c r="N49" s="4" t="s">
        <v>188</v>
      </c>
      <c r="O49" s="4" t="s">
        <v>111</v>
      </c>
      <c r="P49" s="4" t="s">
        <v>33</v>
      </c>
      <c r="Q49" s="4">
        <v>0</v>
      </c>
      <c r="R49" s="8">
        <v>45050.8901851852</v>
      </c>
      <c r="S49" s="6">
        <v>45068</v>
      </c>
      <c r="T49" s="4" t="s">
        <v>34</v>
      </c>
      <c r="U49" s="4">
        <v>-574</v>
      </c>
      <c r="V49" s="4">
        <v>0</v>
      </c>
      <c r="W49" s="4">
        <v>0</v>
      </c>
      <c r="X49" s="4" t="s">
        <v>36</v>
      </c>
      <c r="Y49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9"/>
  <sheetViews>
    <sheetView tabSelected="1" workbookViewId="0">
      <selection activeCell="A55" sqref="A55:D59"/>
    </sheetView>
  </sheetViews>
  <sheetFormatPr defaultColWidth="9" defaultRowHeight="13.5"/>
  <cols>
    <col min="1" max="1" width="12.625" style="4"/>
    <col min="2" max="4" width="9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189</v>
      </c>
    </row>
    <row r="2" s="4" customFormat="1" hidden="1" spans="1:9">
      <c r="A2" s="5">
        <v>999223504846646</v>
      </c>
      <c r="B2" s="6">
        <v>45049</v>
      </c>
      <c r="C2" s="6">
        <v>45052</v>
      </c>
      <c r="D2" s="4">
        <v>7184</v>
      </c>
      <c r="E2" s="4" t="str">
        <f>VLOOKUP(A2,HOP!A:L,12,0)</f>
        <v>7184.00</v>
      </c>
      <c r="F2" s="4" t="str">
        <f>VLOOKUP(A2,HOP!A:C,3,0)</f>
        <v>3201207</v>
      </c>
      <c r="G2" s="4">
        <f>D2-E2</f>
        <v>0</v>
      </c>
      <c r="H2" s="4" t="str">
        <f>$H$1&amp;F2</f>
        <v>，3201207</v>
      </c>
      <c r="I2" s="4" t="str">
        <f>VLOOKUP(A2,HOP!A:U,21,0)</f>
        <v>直采</v>
      </c>
    </row>
    <row r="3" s="4" customFormat="1" hidden="1" spans="1:9">
      <c r="A3" s="5">
        <v>999223786578273</v>
      </c>
      <c r="B3" s="6">
        <v>45049</v>
      </c>
      <c r="C3" s="6">
        <v>45052</v>
      </c>
      <c r="D3" s="4">
        <v>2523</v>
      </c>
      <c r="E3" s="4" t="str">
        <f>VLOOKUP(A3,HOP!A:L,12,0)</f>
        <v>2523.00</v>
      </c>
      <c r="F3" s="4" t="str">
        <f>VLOOKUP(A3,HOP!A:C,3,0)</f>
        <v>3271621</v>
      </c>
      <c r="G3" s="4">
        <f t="shared" ref="G3:G46" si="0">D3-E3</f>
        <v>0</v>
      </c>
      <c r="H3" s="4" t="str">
        <f t="shared" ref="H3:H46" si="1">$H$1&amp;F3</f>
        <v>，3271621</v>
      </c>
      <c r="I3" s="4" t="str">
        <f>VLOOKUP(A3,HOP!A:U,21,0)</f>
        <v>直采</v>
      </c>
    </row>
    <row r="4" s="4" customFormat="1" hidden="1" spans="1:9">
      <c r="A4" s="5">
        <v>999223808002441</v>
      </c>
      <c r="B4" s="6">
        <v>45050</v>
      </c>
      <c r="C4" s="6">
        <v>45052</v>
      </c>
      <c r="D4" s="4">
        <v>1720</v>
      </c>
      <c r="E4" s="4" t="str">
        <f>VLOOKUP(A4,HOP!A:L,12,0)</f>
        <v>1720.00</v>
      </c>
      <c r="F4" s="4" t="str">
        <f>VLOOKUP(A4,HOP!A:C,3,0)</f>
        <v>3277092</v>
      </c>
      <c r="G4" s="4">
        <f t="shared" si="0"/>
        <v>0</v>
      </c>
      <c r="H4" s="4" t="str">
        <f t="shared" si="1"/>
        <v>，3277092</v>
      </c>
      <c r="I4" s="4" t="str">
        <f>VLOOKUP(A4,HOP!A:U,21,0)</f>
        <v>直采</v>
      </c>
    </row>
    <row r="5" s="4" customFormat="1" hidden="1" spans="1:9">
      <c r="A5" s="5">
        <v>999223816776713</v>
      </c>
      <c r="B5" s="6">
        <v>45049</v>
      </c>
      <c r="C5" s="6">
        <v>45052</v>
      </c>
      <c r="D5" s="4">
        <v>2626</v>
      </c>
      <c r="E5" s="4" t="str">
        <f>VLOOKUP(A5,HOP!A:L,12,0)</f>
        <v>2626.00</v>
      </c>
      <c r="F5" s="4" t="str">
        <f>VLOOKUP(A5,HOP!A:C,3,0)</f>
        <v>3280176</v>
      </c>
      <c r="G5" s="4">
        <f t="shared" si="0"/>
        <v>0</v>
      </c>
      <c r="H5" s="4" t="str">
        <f t="shared" si="1"/>
        <v>，3280176</v>
      </c>
      <c r="I5" s="4" t="str">
        <f>VLOOKUP(A5,HOP!A:U,21,0)</f>
        <v>直采</v>
      </c>
    </row>
    <row r="6" s="4" customFormat="1" hidden="1" spans="1:9">
      <c r="A6" s="5">
        <v>999223832219666</v>
      </c>
      <c r="B6" s="6">
        <v>45050</v>
      </c>
      <c r="C6" s="6">
        <v>45052</v>
      </c>
      <c r="D6" s="4">
        <v>1870</v>
      </c>
      <c r="E6" s="4" t="str">
        <f>VLOOKUP(A6,HOP!A:L,12,0)</f>
        <v>1870.00</v>
      </c>
      <c r="F6" s="4" t="str">
        <f>VLOOKUP(A6,HOP!A:C,3,0)</f>
        <v>3284091</v>
      </c>
      <c r="G6" s="4">
        <f t="shared" si="0"/>
        <v>0</v>
      </c>
      <c r="H6" s="4" t="str">
        <f t="shared" si="1"/>
        <v>，3284091</v>
      </c>
      <c r="I6" s="4" t="str">
        <f>VLOOKUP(A6,HOP!A:U,21,0)</f>
        <v>直采</v>
      </c>
    </row>
    <row r="7" s="4" customFormat="1" hidden="1" spans="1:9">
      <c r="A7" s="5">
        <v>999223867474388</v>
      </c>
      <c r="B7" s="6">
        <v>45048</v>
      </c>
      <c r="C7" s="6">
        <v>45052</v>
      </c>
      <c r="D7" s="4">
        <v>3826</v>
      </c>
      <c r="E7" s="4" t="str">
        <f>VLOOKUP(A7,HOP!A:L,12,0)</f>
        <v>3826.00</v>
      </c>
      <c r="F7" s="4" t="str">
        <f>VLOOKUP(A7,HOP!A:C,3,0)</f>
        <v>3294274</v>
      </c>
      <c r="G7" s="4">
        <f t="shared" si="0"/>
        <v>0</v>
      </c>
      <c r="H7" s="4" t="str">
        <f t="shared" si="1"/>
        <v>，3294274</v>
      </c>
      <c r="I7" s="4" t="str">
        <f>VLOOKUP(A7,HOP!A:U,21,0)</f>
        <v>直采</v>
      </c>
    </row>
    <row r="8" s="4" customFormat="1" hidden="1" spans="1:9">
      <c r="A8" s="5">
        <v>999223923156797</v>
      </c>
      <c r="B8" s="6">
        <v>45050</v>
      </c>
      <c r="C8" s="6">
        <v>45052</v>
      </c>
      <c r="D8" s="4">
        <v>1357</v>
      </c>
      <c r="E8" s="4" t="str">
        <f>VLOOKUP(A8,HOP!A:L,12,0)</f>
        <v>1357.00</v>
      </c>
      <c r="F8" s="4" t="str">
        <f>VLOOKUP(A8,HOP!A:C,3,0)</f>
        <v>3306476</v>
      </c>
      <c r="G8" s="4">
        <f t="shared" si="0"/>
        <v>0</v>
      </c>
      <c r="H8" s="4" t="str">
        <f t="shared" si="1"/>
        <v>，3306476</v>
      </c>
      <c r="I8" s="4" t="str">
        <f>VLOOKUP(A8,HOP!A:U,21,0)</f>
        <v>直采</v>
      </c>
    </row>
    <row r="9" s="4" customFormat="1" hidden="1" spans="1:9">
      <c r="A9" s="5">
        <v>999223943183964</v>
      </c>
      <c r="B9" s="6">
        <v>45051</v>
      </c>
      <c r="C9" s="6">
        <v>45052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spans="1:10">
      <c r="A10" s="9" t="s">
        <v>190</v>
      </c>
      <c r="B10" s="6">
        <v>45051</v>
      </c>
      <c r="C10" s="6">
        <v>45052</v>
      </c>
      <c r="D10" s="4">
        <v>308</v>
      </c>
      <c r="E10" s="4">
        <v>308</v>
      </c>
      <c r="F10" s="10" t="s">
        <v>191</v>
      </c>
      <c r="G10" s="4">
        <f t="shared" si="0"/>
        <v>0</v>
      </c>
      <c r="H10" s="4" t="str">
        <f t="shared" si="1"/>
        <v>，202305041335210020</v>
      </c>
      <c r="I10" s="4" t="e">
        <f>VLOOKUP(A10,HOP!A:U,21,0)</f>
        <v>#N/A</v>
      </c>
      <c r="J10" s="4">
        <v>5.4</v>
      </c>
    </row>
    <row r="11" s="4" customFormat="1" spans="1:10">
      <c r="A11" s="9" t="s">
        <v>192</v>
      </c>
      <c r="B11" s="6">
        <v>45051</v>
      </c>
      <c r="C11" s="6">
        <v>45052</v>
      </c>
      <c r="D11" s="4">
        <v>301</v>
      </c>
      <c r="E11" s="4">
        <v>301</v>
      </c>
      <c r="F11" s="10" t="s">
        <v>193</v>
      </c>
      <c r="G11" s="4">
        <f t="shared" si="0"/>
        <v>0</v>
      </c>
      <c r="H11" s="4" t="str">
        <f t="shared" si="1"/>
        <v>，202305041922300021</v>
      </c>
      <c r="I11" s="4" t="e">
        <f>VLOOKUP(A11,HOP!A:U,21,0)</f>
        <v>#N/A</v>
      </c>
      <c r="J11" s="4">
        <v>5.4</v>
      </c>
    </row>
    <row r="12" s="4" customFormat="1" spans="1:10">
      <c r="A12" s="9" t="s">
        <v>194</v>
      </c>
      <c r="B12" s="6">
        <v>45051</v>
      </c>
      <c r="C12" s="6">
        <v>45052</v>
      </c>
      <c r="D12" s="4">
        <v>307.5</v>
      </c>
      <c r="E12" s="4">
        <v>307.5</v>
      </c>
      <c r="F12" s="10" t="s">
        <v>195</v>
      </c>
      <c r="G12" s="4">
        <f t="shared" si="0"/>
        <v>0</v>
      </c>
      <c r="H12" s="4" t="str">
        <f t="shared" si="1"/>
        <v>，202305042304040021</v>
      </c>
      <c r="I12" s="4" t="e">
        <f>VLOOKUP(A12,HOP!A:U,21,0)</f>
        <v>#N/A</v>
      </c>
      <c r="J12" s="4">
        <v>5.4</v>
      </c>
    </row>
    <row r="13" s="4" customFormat="1" spans="1:10">
      <c r="A13" s="9" t="s">
        <v>196</v>
      </c>
      <c r="B13" s="6">
        <v>45051</v>
      </c>
      <c r="C13" s="6">
        <v>45052</v>
      </c>
      <c r="D13" s="4">
        <v>574</v>
      </c>
      <c r="E13" s="4">
        <v>574</v>
      </c>
      <c r="F13" s="10" t="s">
        <v>197</v>
      </c>
      <c r="G13" s="4">
        <f t="shared" si="0"/>
        <v>0</v>
      </c>
      <c r="H13" s="4" t="str">
        <f t="shared" si="1"/>
        <v>，202305042310280076</v>
      </c>
      <c r="I13" s="4" t="e">
        <f>VLOOKUP(A13,HOP!A:U,21,0)</f>
        <v>#N/A</v>
      </c>
      <c r="J13" s="4">
        <v>5.4</v>
      </c>
    </row>
    <row r="14" s="4" customFormat="1" spans="1:10">
      <c r="A14" s="9" t="s">
        <v>198</v>
      </c>
      <c r="B14" s="6">
        <v>45051</v>
      </c>
      <c r="C14" s="6">
        <v>45052</v>
      </c>
      <c r="D14" s="4">
        <v>301</v>
      </c>
      <c r="E14" s="4">
        <v>301</v>
      </c>
      <c r="F14" s="10" t="s">
        <v>199</v>
      </c>
      <c r="G14" s="4">
        <f t="shared" si="0"/>
        <v>0</v>
      </c>
      <c r="H14" s="4" t="str">
        <f t="shared" si="1"/>
        <v>，202305051115440025</v>
      </c>
      <c r="I14" s="4" t="e">
        <f>VLOOKUP(A14,HOP!A:U,21,0)</f>
        <v>#N/A</v>
      </c>
      <c r="J14" s="4">
        <v>5.5</v>
      </c>
    </row>
    <row r="15" s="4" customFormat="1" spans="1:10">
      <c r="A15" s="9" t="s">
        <v>200</v>
      </c>
      <c r="B15" s="6">
        <v>45051</v>
      </c>
      <c r="C15" s="6">
        <v>45052</v>
      </c>
      <c r="D15" s="4">
        <v>287</v>
      </c>
      <c r="E15" s="4">
        <v>287</v>
      </c>
      <c r="F15" s="10" t="s">
        <v>201</v>
      </c>
      <c r="G15" s="4">
        <f t="shared" si="0"/>
        <v>0</v>
      </c>
      <c r="H15" s="4" t="str">
        <f t="shared" si="1"/>
        <v>，202305051257540068</v>
      </c>
      <c r="I15" s="4" t="e">
        <f>VLOOKUP(A15,HOP!A:U,21,0)</f>
        <v>#N/A</v>
      </c>
      <c r="J15" s="4">
        <v>5.5</v>
      </c>
    </row>
    <row r="16" s="4" customFormat="1" spans="1:10">
      <c r="A16" s="9" t="s">
        <v>202</v>
      </c>
      <c r="B16" s="6">
        <v>45051</v>
      </c>
      <c r="C16" s="6">
        <v>45052</v>
      </c>
      <c r="D16" s="4">
        <v>1148</v>
      </c>
      <c r="E16" s="4">
        <v>1148</v>
      </c>
      <c r="F16" s="10" t="s">
        <v>203</v>
      </c>
      <c r="G16" s="4">
        <f t="shared" si="0"/>
        <v>0</v>
      </c>
      <c r="H16" s="4" t="str">
        <f t="shared" si="1"/>
        <v>，202305051316050068</v>
      </c>
      <c r="I16" s="4" t="e">
        <f>VLOOKUP(A16,HOP!A:U,21,0)</f>
        <v>#N/A</v>
      </c>
      <c r="J16" s="4">
        <v>5.5</v>
      </c>
    </row>
    <row r="17" s="4" customFormat="1" spans="1:10">
      <c r="A17" s="9" t="s">
        <v>204</v>
      </c>
      <c r="B17" s="6">
        <v>45051</v>
      </c>
      <c r="C17" s="6">
        <v>45052</v>
      </c>
      <c r="D17" s="4">
        <v>482</v>
      </c>
      <c r="E17" s="4">
        <v>482</v>
      </c>
      <c r="F17" s="10" t="s">
        <v>205</v>
      </c>
      <c r="G17" s="4">
        <f t="shared" si="0"/>
        <v>0</v>
      </c>
      <c r="H17" s="4" t="str">
        <f t="shared" si="1"/>
        <v>，202305051451140025</v>
      </c>
      <c r="I17" s="4" t="e">
        <f>VLOOKUP(A17,HOP!A:U,21,0)</f>
        <v>#N/A</v>
      </c>
      <c r="J17" s="4">
        <v>5.5</v>
      </c>
    </row>
    <row r="18" s="4" customFormat="1" spans="1:10">
      <c r="A18" s="9" t="s">
        <v>206</v>
      </c>
      <c r="B18" s="6">
        <v>45051</v>
      </c>
      <c r="C18" s="6">
        <v>45052</v>
      </c>
      <c r="D18" s="4">
        <v>287</v>
      </c>
      <c r="E18" s="4">
        <v>287</v>
      </c>
      <c r="F18" s="10" t="s">
        <v>207</v>
      </c>
      <c r="G18" s="4">
        <f t="shared" si="0"/>
        <v>0</v>
      </c>
      <c r="H18" s="4" t="str">
        <f t="shared" si="1"/>
        <v>，202305051500590069</v>
      </c>
      <c r="I18" s="4" t="e">
        <f>VLOOKUP(A18,HOP!A:U,21,0)</f>
        <v>#N/A</v>
      </c>
      <c r="J18" s="4">
        <v>5.5</v>
      </c>
    </row>
    <row r="19" s="4" customFormat="1" spans="1:10">
      <c r="A19" s="9" t="s">
        <v>208</v>
      </c>
      <c r="B19" s="6">
        <v>45051</v>
      </c>
      <c r="C19" s="6">
        <v>45052</v>
      </c>
      <c r="D19" s="4">
        <v>287</v>
      </c>
      <c r="E19" s="4">
        <v>287</v>
      </c>
      <c r="F19" s="10" t="s">
        <v>209</v>
      </c>
      <c r="G19" s="4">
        <f t="shared" si="0"/>
        <v>0</v>
      </c>
      <c r="H19" s="4" t="str">
        <f t="shared" si="1"/>
        <v>，202305051530450025</v>
      </c>
      <c r="I19" s="4" t="e">
        <f>VLOOKUP(A19,HOP!A:U,21,0)</f>
        <v>#N/A</v>
      </c>
      <c r="J19" s="4">
        <v>5.5</v>
      </c>
    </row>
    <row r="20" s="4" customFormat="1" hidden="1" spans="1:9">
      <c r="A20" s="5">
        <v>999224012529734</v>
      </c>
      <c r="B20" s="6">
        <v>45051</v>
      </c>
      <c r="C20" s="6">
        <v>45052</v>
      </c>
      <c r="D20" s="4">
        <v>219.3</v>
      </c>
      <c r="E20" s="4" t="str">
        <f>VLOOKUP(A20,HOP!A:L,12,0)</f>
        <v>219.30</v>
      </c>
      <c r="F20" s="4" t="str">
        <f>VLOOKUP(A20,HOP!A:C,3,0)</f>
        <v>3329136</v>
      </c>
      <c r="G20" s="4">
        <f t="shared" si="0"/>
        <v>0</v>
      </c>
      <c r="H20" s="4" t="str">
        <f t="shared" si="1"/>
        <v>，3329136</v>
      </c>
      <c r="I20" s="4" t="str">
        <f>VLOOKUP(A20,HOP!A:U,21,0)</f>
        <v>直采</v>
      </c>
    </row>
    <row r="21" s="4" customFormat="1" spans="1:10">
      <c r="A21" s="9" t="s">
        <v>210</v>
      </c>
      <c r="B21" s="6">
        <v>45051</v>
      </c>
      <c r="C21" s="6">
        <v>45052</v>
      </c>
      <c r="D21" s="4">
        <v>287</v>
      </c>
      <c r="E21" s="4">
        <v>287</v>
      </c>
      <c r="F21" s="10" t="s">
        <v>211</v>
      </c>
      <c r="G21" s="4">
        <f t="shared" si="0"/>
        <v>0</v>
      </c>
      <c r="H21" s="4" t="str">
        <f t="shared" si="1"/>
        <v>，202305051624530021</v>
      </c>
      <c r="I21" s="4" t="e">
        <f>VLOOKUP(A21,HOP!A:U,21,0)</f>
        <v>#N/A</v>
      </c>
      <c r="J21" s="4">
        <v>5.5</v>
      </c>
    </row>
    <row r="22" s="4" customFormat="1" spans="1:10">
      <c r="A22" s="9" t="s">
        <v>212</v>
      </c>
      <c r="B22" s="6">
        <v>45051</v>
      </c>
      <c r="C22" s="6">
        <v>45052</v>
      </c>
      <c r="D22" s="4">
        <v>301</v>
      </c>
      <c r="E22" s="4">
        <v>301</v>
      </c>
      <c r="F22" s="10" t="s">
        <v>213</v>
      </c>
      <c r="G22" s="4">
        <f t="shared" si="0"/>
        <v>0</v>
      </c>
      <c r="H22" s="4" t="str">
        <f t="shared" si="1"/>
        <v>，202305051705050021</v>
      </c>
      <c r="I22" s="4" t="e">
        <f>VLOOKUP(A22,HOP!A:U,21,0)</f>
        <v>#N/A</v>
      </c>
      <c r="J22" s="4">
        <v>5.5</v>
      </c>
    </row>
    <row r="23" s="4" customFormat="1" spans="1:10">
      <c r="A23" s="9" t="s">
        <v>214</v>
      </c>
      <c r="B23" s="6">
        <v>45051</v>
      </c>
      <c r="C23" s="6">
        <v>45052</v>
      </c>
      <c r="D23" s="4">
        <v>301</v>
      </c>
      <c r="E23" s="4">
        <v>301</v>
      </c>
      <c r="F23" s="10" t="s">
        <v>215</v>
      </c>
      <c r="G23" s="4">
        <f t="shared" si="0"/>
        <v>0</v>
      </c>
      <c r="H23" s="4" t="str">
        <f t="shared" si="1"/>
        <v>，202305051737220071</v>
      </c>
      <c r="I23" s="4" t="e">
        <f>VLOOKUP(A23,HOP!A:U,21,0)</f>
        <v>#N/A</v>
      </c>
      <c r="J23" s="4">
        <v>5.5</v>
      </c>
    </row>
    <row r="24" s="4" customFormat="1" hidden="1" spans="1:9">
      <c r="A24" s="5">
        <v>999223594802337</v>
      </c>
      <c r="B24" s="6">
        <v>45049</v>
      </c>
      <c r="C24" s="6">
        <v>45053</v>
      </c>
      <c r="D24" s="4">
        <v>3992</v>
      </c>
      <c r="E24" s="4" t="str">
        <f>VLOOKUP(A24,HOP!A:L,12,0)</f>
        <v>3992.00</v>
      </c>
      <c r="F24" s="4" t="str">
        <f>VLOOKUP(A24,HOP!A:C,3,0)</f>
        <v>3216463</v>
      </c>
      <c r="G24" s="4">
        <f t="shared" si="0"/>
        <v>0</v>
      </c>
      <c r="H24" s="4" t="str">
        <f t="shared" si="1"/>
        <v>，3216463</v>
      </c>
      <c r="I24" s="4" t="str">
        <f>VLOOKUP(A24,HOP!A:U,21,0)</f>
        <v>直采</v>
      </c>
    </row>
    <row r="25" s="4" customFormat="1" hidden="1" spans="1:9">
      <c r="A25" s="5">
        <v>999223761600743</v>
      </c>
      <c r="B25" s="6">
        <v>45051</v>
      </c>
      <c r="C25" s="6">
        <v>45053</v>
      </c>
      <c r="D25" s="4">
        <v>2050</v>
      </c>
      <c r="E25" s="4" t="str">
        <f>VLOOKUP(A25,HOP!A:L,12,0)</f>
        <v>2050.00</v>
      </c>
      <c r="F25" s="4" t="str">
        <f>VLOOKUP(A25,HOP!A:C,3,0)</f>
        <v>3262753</v>
      </c>
      <c r="G25" s="4">
        <f t="shared" si="0"/>
        <v>0</v>
      </c>
      <c r="H25" s="4" t="str">
        <f t="shared" si="1"/>
        <v>，3262753</v>
      </c>
      <c r="I25" s="4" t="str">
        <f>VLOOKUP(A25,HOP!A:U,21,0)</f>
        <v>直采</v>
      </c>
    </row>
    <row r="26" s="4" customFormat="1" hidden="1" spans="1:9">
      <c r="A26" s="5">
        <v>999223781163795</v>
      </c>
      <c r="B26" s="6">
        <v>45051</v>
      </c>
      <c r="C26" s="6">
        <v>45053</v>
      </c>
      <c r="D26" s="4">
        <v>1433</v>
      </c>
      <c r="E26" s="4" t="str">
        <f>VLOOKUP(A26,HOP!A:L,12,0)</f>
        <v>1433.00</v>
      </c>
      <c r="F26" s="4" t="str">
        <f>VLOOKUP(A26,HOP!A:C,3,0)</f>
        <v>3269735</v>
      </c>
      <c r="G26" s="4">
        <f t="shared" si="0"/>
        <v>0</v>
      </c>
      <c r="H26" s="4" t="str">
        <f t="shared" si="1"/>
        <v>，3269735</v>
      </c>
      <c r="I26" s="4" t="str">
        <f>VLOOKUP(A26,HOP!A:U,21,0)</f>
        <v>直采</v>
      </c>
    </row>
    <row r="27" s="4" customFormat="1" hidden="1" spans="1:9">
      <c r="A27" s="5">
        <v>999223786939978</v>
      </c>
      <c r="B27" s="6">
        <v>45051</v>
      </c>
      <c r="C27" s="6">
        <v>45053</v>
      </c>
      <c r="D27" s="4">
        <v>2111</v>
      </c>
      <c r="E27" s="4" t="str">
        <f>VLOOKUP(A27,HOP!A:L,12,0)</f>
        <v>2111.00</v>
      </c>
      <c r="F27" s="4" t="str">
        <f>VLOOKUP(A27,HOP!A:C,3,0)</f>
        <v>3271811</v>
      </c>
      <c r="G27" s="4">
        <f t="shared" si="0"/>
        <v>0</v>
      </c>
      <c r="H27" s="4" t="str">
        <f t="shared" si="1"/>
        <v>，3271811</v>
      </c>
      <c r="I27" s="4" t="str">
        <f>VLOOKUP(A27,HOP!A:U,21,0)</f>
        <v>直采</v>
      </c>
    </row>
    <row r="28" s="4" customFormat="1" hidden="1" spans="1:9">
      <c r="A28" s="5">
        <v>999223801595294</v>
      </c>
      <c r="B28" s="6">
        <v>45051</v>
      </c>
      <c r="C28" s="6">
        <v>45053</v>
      </c>
      <c r="D28" s="4">
        <v>3914</v>
      </c>
      <c r="E28" s="4" t="str">
        <f>VLOOKUP(A28,HOP!A:L,12,0)</f>
        <v>3914.00</v>
      </c>
      <c r="F28" s="4" t="str">
        <f>VLOOKUP(A28,HOP!A:C,3,0)</f>
        <v>3275426</v>
      </c>
      <c r="G28" s="4">
        <f t="shared" si="0"/>
        <v>0</v>
      </c>
      <c r="H28" s="4" t="str">
        <f t="shared" si="1"/>
        <v>，3275426</v>
      </c>
      <c r="I28" s="4" t="str">
        <f>VLOOKUP(A28,HOP!A:U,21,0)</f>
        <v>直采</v>
      </c>
    </row>
    <row r="29" s="4" customFormat="1" hidden="1" spans="1:9">
      <c r="A29" s="5">
        <v>999223801614723</v>
      </c>
      <c r="B29" s="6">
        <v>45051</v>
      </c>
      <c r="C29" s="6">
        <v>45053</v>
      </c>
      <c r="D29" s="4">
        <v>3914</v>
      </c>
      <c r="E29" s="4" t="str">
        <f>VLOOKUP(A29,HOP!A:L,12,0)</f>
        <v>3914.00</v>
      </c>
      <c r="F29" s="4" t="str">
        <f>VLOOKUP(A29,HOP!A:C,3,0)</f>
        <v>3275435</v>
      </c>
      <c r="G29" s="4">
        <f t="shared" si="0"/>
        <v>0</v>
      </c>
      <c r="H29" s="4" t="str">
        <f t="shared" si="1"/>
        <v>，3275435</v>
      </c>
      <c r="I29" s="4" t="str">
        <f>VLOOKUP(A29,HOP!A:U,21,0)</f>
        <v>直采</v>
      </c>
    </row>
    <row r="30" s="4" customFormat="1" hidden="1" spans="1:9">
      <c r="A30" s="5">
        <v>999223802265979</v>
      </c>
      <c r="B30" s="6">
        <v>45050</v>
      </c>
      <c r="C30" s="6">
        <v>45053</v>
      </c>
      <c r="D30" s="4">
        <v>2808</v>
      </c>
      <c r="E30" s="4" t="str">
        <f>VLOOKUP(A30,HOP!A:L,12,0)</f>
        <v>2808.00</v>
      </c>
      <c r="F30" s="4" t="str">
        <f>VLOOKUP(A30,HOP!A:C,3,0)</f>
        <v>3275759</v>
      </c>
      <c r="G30" s="4">
        <f t="shared" si="0"/>
        <v>0</v>
      </c>
      <c r="H30" s="4" t="str">
        <f t="shared" si="1"/>
        <v>，3275759</v>
      </c>
      <c r="I30" s="4" t="str">
        <f>VLOOKUP(A30,HOP!A:U,21,0)</f>
        <v>直采</v>
      </c>
    </row>
    <row r="31" s="4" customFormat="1" hidden="1" spans="1:9">
      <c r="A31" s="5">
        <v>999223815910166</v>
      </c>
      <c r="B31" s="6">
        <v>45051</v>
      </c>
      <c r="C31" s="6">
        <v>45053</v>
      </c>
      <c r="D31" s="4">
        <v>2038</v>
      </c>
      <c r="E31" s="4" t="str">
        <f>VLOOKUP(A31,HOP!A:L,12,0)</f>
        <v>2038.00</v>
      </c>
      <c r="F31" s="4" t="str">
        <f>VLOOKUP(A31,HOP!A:C,3,0)</f>
        <v>3279854</v>
      </c>
      <c r="G31" s="4">
        <f t="shared" si="0"/>
        <v>0</v>
      </c>
      <c r="H31" s="4" t="str">
        <f t="shared" si="1"/>
        <v>，3279854</v>
      </c>
      <c r="I31" s="4" t="str">
        <f>VLOOKUP(A31,HOP!A:U,21,0)</f>
        <v>直采</v>
      </c>
    </row>
    <row r="32" s="4" customFormat="1" hidden="1" spans="1:9">
      <c r="A32" s="5">
        <v>999223885031244</v>
      </c>
      <c r="B32" s="6">
        <v>45051</v>
      </c>
      <c r="C32" s="6">
        <v>45053</v>
      </c>
      <c r="D32" s="4">
        <v>0</v>
      </c>
      <c r="E32" s="4" t="e">
        <f>VLOOKUP(A32,HOP!A:L,12,0)</f>
        <v>#N/A</v>
      </c>
      <c r="F32" s="4" t="e">
        <f>VLOOKUP(A32,HOP!A:C,3,0)</f>
        <v>#N/A</v>
      </c>
      <c r="G32" s="4" t="e">
        <f t="shared" si="0"/>
        <v>#N/A</v>
      </c>
      <c r="H32" s="4" t="e">
        <f t="shared" si="1"/>
        <v>#N/A</v>
      </c>
      <c r="I32" s="4" t="e">
        <f>VLOOKUP(A32,HOP!A:U,21,0)</f>
        <v>#N/A</v>
      </c>
    </row>
    <row r="33" s="4" customFormat="1" hidden="1" spans="1:9">
      <c r="A33" s="5">
        <v>999223901603489</v>
      </c>
      <c r="B33" s="6">
        <v>45049</v>
      </c>
      <c r="C33" s="6">
        <v>45053</v>
      </c>
      <c r="D33" s="4">
        <v>4139</v>
      </c>
      <c r="E33" s="4" t="str">
        <f>VLOOKUP(A33,HOP!A:L,12,0)</f>
        <v>4139.00</v>
      </c>
      <c r="F33" s="4" t="str">
        <f>VLOOKUP(A33,HOP!A:C,3,0)</f>
        <v>3302512</v>
      </c>
      <c r="G33" s="4">
        <f t="shared" si="0"/>
        <v>0</v>
      </c>
      <c r="H33" s="4" t="str">
        <f t="shared" si="1"/>
        <v>，3302512</v>
      </c>
      <c r="I33" s="4" t="str">
        <f>VLOOKUP(A33,HOP!A:U,21,0)</f>
        <v>直采</v>
      </c>
    </row>
    <row r="34" s="4" customFormat="1" hidden="1" spans="1:9">
      <c r="A34" s="5">
        <v>999223904888479</v>
      </c>
      <c r="B34" s="6">
        <v>45050</v>
      </c>
      <c r="C34" s="6">
        <v>45053</v>
      </c>
      <c r="D34" s="4">
        <v>3142</v>
      </c>
      <c r="E34" s="4" t="str">
        <f>VLOOKUP(A34,HOP!A:L,12,0)</f>
        <v>3142.00</v>
      </c>
      <c r="F34" s="4" t="str">
        <f>VLOOKUP(A34,HOP!A:C,3,0)</f>
        <v>3303818</v>
      </c>
      <c r="G34" s="4">
        <f t="shared" si="0"/>
        <v>0</v>
      </c>
      <c r="H34" s="4" t="str">
        <f t="shared" si="1"/>
        <v>，3303818</v>
      </c>
      <c r="I34" s="4" t="str">
        <f>VLOOKUP(A34,HOP!A:U,21,0)</f>
        <v>直采</v>
      </c>
    </row>
    <row r="35" s="4" customFormat="1" hidden="1" spans="1:9">
      <c r="A35" s="5">
        <v>999223905450443</v>
      </c>
      <c r="B35" s="6">
        <v>45051</v>
      </c>
      <c r="C35" s="6">
        <v>45053</v>
      </c>
      <c r="D35" s="4">
        <v>4080</v>
      </c>
      <c r="E35" s="4" t="str">
        <f>VLOOKUP(A35,HOP!A:L,12,0)</f>
        <v>4080.00</v>
      </c>
      <c r="F35" s="4" t="str">
        <f>VLOOKUP(A35,HOP!A:C,3,0)</f>
        <v>3304004</v>
      </c>
      <c r="G35" s="4">
        <f t="shared" si="0"/>
        <v>0</v>
      </c>
      <c r="H35" s="4" t="str">
        <f t="shared" si="1"/>
        <v>，3304004</v>
      </c>
      <c r="I35" s="4" t="str">
        <f>VLOOKUP(A35,HOP!A:U,21,0)</f>
        <v>直采</v>
      </c>
    </row>
    <row r="36" s="4" customFormat="1" hidden="1" spans="1:9">
      <c r="A36" s="5">
        <v>999223905480687</v>
      </c>
      <c r="B36" s="6">
        <v>45051</v>
      </c>
      <c r="C36" s="6">
        <v>45053</v>
      </c>
      <c r="D36" s="4">
        <v>2246</v>
      </c>
      <c r="E36" s="4" t="str">
        <f>VLOOKUP(A36,HOP!A:L,12,0)</f>
        <v>2246.00</v>
      </c>
      <c r="F36" s="4" t="str">
        <f>VLOOKUP(A36,HOP!A:C,3,0)</f>
        <v>3304015</v>
      </c>
      <c r="G36" s="4">
        <f t="shared" si="0"/>
        <v>0</v>
      </c>
      <c r="H36" s="4" t="str">
        <f t="shared" si="1"/>
        <v>，3304015</v>
      </c>
      <c r="I36" s="4" t="str">
        <f>VLOOKUP(A36,HOP!A:U,21,0)</f>
        <v>直采</v>
      </c>
    </row>
    <row r="37" s="4" customFormat="1" hidden="1" spans="1:9">
      <c r="A37" s="5">
        <v>999223926470845</v>
      </c>
      <c r="B37" s="6">
        <v>45052</v>
      </c>
      <c r="C37" s="6">
        <v>45053</v>
      </c>
      <c r="D37" s="4">
        <v>621.15</v>
      </c>
      <c r="E37" s="4" t="str">
        <f>VLOOKUP(A37,HOP!A:L,12,0)</f>
        <v>621.15</v>
      </c>
      <c r="F37" s="4" t="str">
        <f>VLOOKUP(A37,HOP!A:C,3,0)</f>
        <v>3307260</v>
      </c>
      <c r="G37" s="4">
        <f t="shared" si="0"/>
        <v>0</v>
      </c>
      <c r="H37" s="4" t="str">
        <f t="shared" si="1"/>
        <v>，3307260</v>
      </c>
      <c r="I37" s="4" t="str">
        <f>VLOOKUP(A37,HOP!A:U,21,0)</f>
        <v>直连</v>
      </c>
    </row>
    <row r="38" s="4" customFormat="1" hidden="1" spans="1:9">
      <c r="A38" s="5">
        <v>999223954352989</v>
      </c>
      <c r="B38" s="6">
        <v>45052</v>
      </c>
      <c r="C38" s="6">
        <v>45053</v>
      </c>
      <c r="D38" s="4">
        <v>318.15</v>
      </c>
      <c r="E38" s="4" t="str">
        <f>VLOOKUP(A38,HOP!A:L,12,0)</f>
        <v>318.15</v>
      </c>
      <c r="F38" s="4" t="str">
        <f>VLOOKUP(A38,HOP!A:C,3,0)</f>
        <v>3312333</v>
      </c>
      <c r="G38" s="4">
        <f t="shared" si="0"/>
        <v>0</v>
      </c>
      <c r="H38" s="4" t="str">
        <f t="shared" si="1"/>
        <v>，3312333</v>
      </c>
      <c r="I38" s="4" t="str">
        <f>VLOOKUP(A38,HOP!A:U,21,0)</f>
        <v>直连</v>
      </c>
    </row>
    <row r="39" s="4" customFormat="1" spans="1:10">
      <c r="A39" s="9" t="s">
        <v>216</v>
      </c>
      <c r="B39" s="6">
        <v>45052</v>
      </c>
      <c r="C39" s="6">
        <v>45053</v>
      </c>
      <c r="D39" s="4">
        <v>315</v>
      </c>
      <c r="E39" s="4">
        <v>315</v>
      </c>
      <c r="F39" s="10" t="s">
        <v>217</v>
      </c>
      <c r="G39" s="4">
        <f t="shared" si="0"/>
        <v>0</v>
      </c>
      <c r="H39" s="4" t="str">
        <f t="shared" si="1"/>
        <v>，202305031135300071</v>
      </c>
      <c r="I39" s="4" t="e">
        <f>VLOOKUP(A39,HOP!A:U,21,0)</f>
        <v>#N/A</v>
      </c>
      <c r="J39" s="4">
        <v>5.3</v>
      </c>
    </row>
    <row r="40" s="4" customFormat="1" hidden="1" spans="1:9">
      <c r="A40" s="5">
        <v>999223997674768</v>
      </c>
      <c r="B40" s="6">
        <v>45052</v>
      </c>
      <c r="C40" s="6">
        <v>45053</v>
      </c>
      <c r="D40" s="4">
        <v>0</v>
      </c>
      <c r="E40" s="4" t="e">
        <f>VLOOKUP(A40,HOP!A:L,12,0)</f>
        <v>#N/A</v>
      </c>
      <c r="F40" s="4" t="e">
        <f>VLOOKUP(A40,HOP!A:C,3,0)</f>
        <v>#N/A</v>
      </c>
      <c r="G40" s="4" t="e">
        <f t="shared" si="0"/>
        <v>#N/A</v>
      </c>
      <c r="H40" s="4" t="e">
        <f t="shared" si="1"/>
        <v>#N/A</v>
      </c>
      <c r="I40" s="4" t="e">
        <f>VLOOKUP(A40,HOP!A:U,21,0)</f>
        <v>#N/A</v>
      </c>
    </row>
    <row r="41" s="4" customFormat="1" hidden="1" spans="1:9">
      <c r="A41" s="5">
        <v>999223998039769</v>
      </c>
      <c r="B41" s="6">
        <v>45051</v>
      </c>
      <c r="C41" s="6">
        <v>45053</v>
      </c>
      <c r="D41" s="4">
        <v>1684.68</v>
      </c>
      <c r="E41" s="4" t="str">
        <f>VLOOKUP(A41,HOP!A:L,12,0)</f>
        <v>1684.68</v>
      </c>
      <c r="F41" s="4" t="str">
        <f>VLOOKUP(A41,HOP!A:C,3,0)</f>
        <v>3324589</v>
      </c>
      <c r="G41" s="4">
        <f t="shared" si="0"/>
        <v>0</v>
      </c>
      <c r="H41" s="4" t="str">
        <f t="shared" si="1"/>
        <v>，3324589</v>
      </c>
      <c r="I41" s="4" t="str">
        <f>VLOOKUP(A41,HOP!A:U,21,0)</f>
        <v>直连</v>
      </c>
    </row>
    <row r="42" s="4" customFormat="1" spans="1:10">
      <c r="A42" s="9" t="s">
        <v>218</v>
      </c>
      <c r="B42" s="6">
        <v>45052</v>
      </c>
      <c r="C42" s="6">
        <v>45053</v>
      </c>
      <c r="D42" s="4">
        <v>301</v>
      </c>
      <c r="E42" s="4">
        <v>301</v>
      </c>
      <c r="F42" s="10" t="s">
        <v>219</v>
      </c>
      <c r="G42" s="4">
        <f t="shared" si="0"/>
        <v>0</v>
      </c>
      <c r="H42" s="4" t="str">
        <f t="shared" si="1"/>
        <v>，202305050941370025</v>
      </c>
      <c r="I42" s="4" t="e">
        <f>VLOOKUP(A42,HOP!A:U,21,0)</f>
        <v>#N/A</v>
      </c>
      <c r="J42" s="4">
        <v>5.5</v>
      </c>
    </row>
    <row r="43" s="4" customFormat="1" hidden="1" spans="1:9">
      <c r="A43" s="5">
        <v>999224016324892</v>
      </c>
      <c r="B43" s="6">
        <v>45052</v>
      </c>
      <c r="C43" s="6">
        <v>45053</v>
      </c>
      <c r="D43" s="4">
        <v>471.67</v>
      </c>
      <c r="E43" s="4" t="str">
        <f>VLOOKUP(A43,HOP!A:L,12,0)</f>
        <v>471.67</v>
      </c>
      <c r="F43" s="4" t="str">
        <f>VLOOKUP(A43,HOP!A:C,3,0)</f>
        <v>3331015</v>
      </c>
      <c r="G43" s="4">
        <f t="shared" si="0"/>
        <v>0</v>
      </c>
      <c r="H43" s="4" t="str">
        <f t="shared" si="1"/>
        <v>，3331015</v>
      </c>
      <c r="I43" s="4" t="str">
        <f>VLOOKUP(A43,HOP!A:U,21,0)</f>
        <v>直连</v>
      </c>
    </row>
    <row r="44" s="4" customFormat="1" spans="1:10">
      <c r="A44" s="9" t="s">
        <v>220</v>
      </c>
      <c r="B44" s="6">
        <v>45052</v>
      </c>
      <c r="C44" s="6">
        <v>45053</v>
      </c>
      <c r="D44" s="4">
        <v>482</v>
      </c>
      <c r="E44" s="4">
        <v>482</v>
      </c>
      <c r="F44" s="10" t="s">
        <v>221</v>
      </c>
      <c r="G44" s="4">
        <f t="shared" si="0"/>
        <v>0</v>
      </c>
      <c r="H44" s="4" t="str">
        <f t="shared" si="1"/>
        <v>，202305061231300068</v>
      </c>
      <c r="I44" s="4" t="e">
        <f>VLOOKUP(A44,HOP!A:U,21,0)</f>
        <v>#N/A</v>
      </c>
      <c r="J44" s="4">
        <v>5.6</v>
      </c>
    </row>
    <row r="45" s="4" customFormat="1" spans="1:10">
      <c r="A45" s="9" t="s">
        <v>222</v>
      </c>
      <c r="B45" s="6">
        <v>45052</v>
      </c>
      <c r="C45" s="6">
        <v>45053</v>
      </c>
      <c r="D45" s="4">
        <v>308</v>
      </c>
      <c r="E45" s="4">
        <v>308</v>
      </c>
      <c r="F45" s="10" t="s">
        <v>223</v>
      </c>
      <c r="G45" s="4">
        <f t="shared" si="0"/>
        <v>0</v>
      </c>
      <c r="H45" s="4" t="str">
        <f t="shared" si="1"/>
        <v>，202305061356100025</v>
      </c>
      <c r="I45" s="4" t="e">
        <f>VLOOKUP(A45,HOP!A:U,21,0)</f>
        <v>#N/A</v>
      </c>
      <c r="J45" s="4">
        <v>5.6</v>
      </c>
    </row>
    <row r="46" s="4" customFormat="1" spans="1:10">
      <c r="A46" s="9" t="s">
        <v>224</v>
      </c>
      <c r="B46" s="6">
        <v>45050</v>
      </c>
      <c r="C46" s="6">
        <v>45051</v>
      </c>
      <c r="D46" s="4">
        <v>-574</v>
      </c>
      <c r="E46" s="4">
        <v>-574</v>
      </c>
      <c r="F46" s="10" t="s">
        <v>225</v>
      </c>
      <c r="G46" s="4">
        <f t="shared" si="0"/>
        <v>0</v>
      </c>
      <c r="H46" s="4" t="str">
        <f t="shared" si="1"/>
        <v>，202305301754360069</v>
      </c>
      <c r="I46" s="4" t="e">
        <f>VLOOKUP(A46,HOP!A:U,21,0)</f>
        <v>#N/A</v>
      </c>
      <c r="J46" s="7">
        <v>5.3</v>
      </c>
    </row>
    <row r="48" spans="4:4">
      <c r="D48" s="4">
        <f>SUM(D2:D47)</f>
        <v>66291.45</v>
      </c>
    </row>
    <row r="55" spans="1:4">
      <c r="A55" s="4" t="s">
        <v>226</v>
      </c>
      <c r="C55" s="4">
        <v>57192.3</v>
      </c>
      <c r="D55" s="4">
        <v>63655.6</v>
      </c>
    </row>
    <row r="56" spans="1:4">
      <c r="A56" s="4" t="s">
        <v>227</v>
      </c>
      <c r="C56" s="4">
        <v>3095.65</v>
      </c>
      <c r="D56" s="4">
        <v>3445.49</v>
      </c>
    </row>
    <row r="57" spans="1:4">
      <c r="A57" s="4" t="s">
        <v>228</v>
      </c>
      <c r="C57" s="4">
        <v>6003.5</v>
      </c>
      <c r="D57" s="4">
        <v>6681.95</v>
      </c>
    </row>
    <row r="58" spans="1:4">
      <c r="A58" s="4" t="s">
        <v>229</v>
      </c>
      <c r="D58" s="4">
        <f>SUBTOTAL(9,D55:D57)</f>
        <v>73783.04</v>
      </c>
    </row>
    <row r="59" spans="1:1">
      <c r="A59" s="4" t="s">
        <v>230</v>
      </c>
    </row>
  </sheetData>
  <autoFilter ref="A1:X46">
    <filterColumn colId="3">
      <filters>
        <filter val="2050"/>
        <filter val="2111"/>
        <filter val="3992"/>
        <filter val="3914"/>
        <filter val="315"/>
        <filter val="318.15"/>
        <filter val="621.15"/>
        <filter val="1357"/>
        <filter val="1720"/>
        <filter val="2523"/>
        <filter val="219.3"/>
        <filter val="307.5"/>
        <filter val="2626"/>
        <filter val="3826"/>
        <filter val="471.67"/>
        <filter val="1870"/>
        <filter val="1433"/>
        <filter val="574"/>
        <filter val="-574"/>
        <filter val="2038"/>
        <filter val="1684.68"/>
        <filter val="4139"/>
        <filter val="4080"/>
        <filter val="301"/>
        <filter val="482"/>
        <filter val="3142"/>
        <filter val="7184"/>
        <filter val="2246"/>
        <filter val="287"/>
        <filter val="308"/>
        <filter val="1148"/>
        <filter val="2808"/>
      </filters>
    </filterColumn>
    <filterColumn colId="8">
      <customFilters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231</v>
      </c>
      <c r="B1" s="2" t="s">
        <v>232</v>
      </c>
      <c r="C1" s="2" t="s">
        <v>233</v>
      </c>
      <c r="D1" s="2" t="s">
        <v>234</v>
      </c>
      <c r="E1" s="2" t="s">
        <v>13</v>
      </c>
      <c r="F1" s="2" t="s">
        <v>5</v>
      </c>
      <c r="G1" s="2" t="s">
        <v>6</v>
      </c>
      <c r="H1" s="2" t="s">
        <v>235</v>
      </c>
      <c r="I1" s="2" t="s">
        <v>236</v>
      </c>
      <c r="J1" s="2" t="s">
        <v>237</v>
      </c>
      <c r="K1" s="2" t="s">
        <v>238</v>
      </c>
      <c r="L1" s="2" t="s">
        <v>239</v>
      </c>
      <c r="M1" s="2" t="s">
        <v>240</v>
      </c>
      <c r="N1" s="2" t="s">
        <v>241</v>
      </c>
      <c r="O1" s="2" t="s">
        <v>242</v>
      </c>
      <c r="P1" s="2" t="s">
        <v>243</v>
      </c>
      <c r="Q1" s="2" t="s">
        <v>244</v>
      </c>
      <c r="R1" s="2" t="s">
        <v>245</v>
      </c>
      <c r="S1" s="2" t="s">
        <v>246</v>
      </c>
      <c r="T1" s="2" t="s">
        <v>247</v>
      </c>
      <c r="U1" s="2" t="s">
        <v>248</v>
      </c>
      <c r="V1" s="2" t="s">
        <v>249</v>
      </c>
    </row>
    <row r="2" s="1" customFormat="1" spans="1:22">
      <c r="A2" s="3">
        <v>999224016324892</v>
      </c>
      <c r="B2" s="1" t="s">
        <v>250</v>
      </c>
      <c r="C2" s="1" t="s">
        <v>251</v>
      </c>
      <c r="D2" s="1" t="s">
        <v>252</v>
      </c>
      <c r="E2" s="1" t="s">
        <v>179</v>
      </c>
      <c r="F2" s="1" t="s">
        <v>253</v>
      </c>
      <c r="G2" s="1" t="s">
        <v>254</v>
      </c>
      <c r="H2" s="1" t="s">
        <v>255</v>
      </c>
      <c r="I2" s="1" t="s">
        <v>256</v>
      </c>
      <c r="J2" s="1" t="s">
        <v>257</v>
      </c>
      <c r="K2" s="1" t="s">
        <v>256</v>
      </c>
      <c r="L2" s="1" t="s">
        <v>256</v>
      </c>
      <c r="M2" s="1" t="s">
        <v>258</v>
      </c>
      <c r="N2" s="1" t="s">
        <v>258</v>
      </c>
      <c r="O2" s="1" t="s">
        <v>259</v>
      </c>
      <c r="P2" s="1" t="s">
        <v>260</v>
      </c>
      <c r="Q2" s="1" t="s">
        <v>261</v>
      </c>
      <c r="R2" s="1" t="s">
        <v>262</v>
      </c>
      <c r="S2" s="1" t="s">
        <v>263</v>
      </c>
      <c r="T2" s="1" t="s">
        <v>264</v>
      </c>
      <c r="U2" s="1" t="s">
        <v>265</v>
      </c>
      <c r="V2" s="1" t="s">
        <v>266</v>
      </c>
    </row>
    <row r="3" s="1" customFormat="1" spans="1:22">
      <c r="A3" s="3">
        <v>999223998039769</v>
      </c>
      <c r="B3" s="1" t="s">
        <v>267</v>
      </c>
      <c r="C3" s="1" t="s">
        <v>268</v>
      </c>
      <c r="D3" s="1" t="s">
        <v>269</v>
      </c>
      <c r="E3" s="1" t="s">
        <v>270</v>
      </c>
      <c r="F3" s="1" t="s">
        <v>250</v>
      </c>
      <c r="G3" s="1" t="s">
        <v>254</v>
      </c>
      <c r="H3" s="1" t="s">
        <v>255</v>
      </c>
      <c r="I3" s="1" t="s">
        <v>271</v>
      </c>
      <c r="J3" s="1" t="s">
        <v>257</v>
      </c>
      <c r="K3" s="1" t="s">
        <v>271</v>
      </c>
      <c r="L3" s="1" t="s">
        <v>271</v>
      </c>
      <c r="M3" s="1" t="s">
        <v>258</v>
      </c>
      <c r="N3" s="1" t="s">
        <v>258</v>
      </c>
      <c r="O3" s="1" t="s">
        <v>259</v>
      </c>
      <c r="P3" s="1" t="s">
        <v>260</v>
      </c>
      <c r="Q3" s="1" t="s">
        <v>261</v>
      </c>
      <c r="R3" s="1" t="s">
        <v>272</v>
      </c>
      <c r="S3" s="1" t="s">
        <v>263</v>
      </c>
      <c r="T3" s="1" t="s">
        <v>264</v>
      </c>
      <c r="U3" s="1" t="s">
        <v>265</v>
      </c>
      <c r="V3" s="1" t="s">
        <v>266</v>
      </c>
    </row>
    <row r="4" s="1" customFormat="1" spans="1:22">
      <c r="A4" s="3">
        <v>999223954352989</v>
      </c>
      <c r="B4" s="1" t="s">
        <v>273</v>
      </c>
      <c r="C4" s="1" t="s">
        <v>274</v>
      </c>
      <c r="D4" s="1" t="s">
        <v>275</v>
      </c>
      <c r="E4" s="1" t="s">
        <v>158</v>
      </c>
      <c r="F4" s="1" t="s">
        <v>253</v>
      </c>
      <c r="G4" s="1" t="s">
        <v>254</v>
      </c>
      <c r="H4" s="1" t="s">
        <v>255</v>
      </c>
      <c r="I4" s="1" t="s">
        <v>276</v>
      </c>
      <c r="J4" s="1" t="s">
        <v>257</v>
      </c>
      <c r="K4" s="1" t="s">
        <v>276</v>
      </c>
      <c r="L4" s="1" t="s">
        <v>276</v>
      </c>
      <c r="M4" s="1" t="s">
        <v>258</v>
      </c>
      <c r="N4" s="1" t="s">
        <v>258</v>
      </c>
      <c r="O4" s="1" t="s">
        <v>259</v>
      </c>
      <c r="P4" s="1" t="s">
        <v>260</v>
      </c>
      <c r="Q4" s="1" t="s">
        <v>261</v>
      </c>
      <c r="R4" s="1" t="s">
        <v>277</v>
      </c>
      <c r="S4" s="1" t="s">
        <v>263</v>
      </c>
      <c r="T4" s="1" t="s">
        <v>264</v>
      </c>
      <c r="U4" s="1" t="s">
        <v>265</v>
      </c>
      <c r="V4" s="1" t="s">
        <v>266</v>
      </c>
    </row>
    <row r="5" s="1" customFormat="1" spans="1:22">
      <c r="A5" s="3">
        <v>999224012529734</v>
      </c>
      <c r="B5" s="1" t="s">
        <v>250</v>
      </c>
      <c r="C5" s="1" t="s">
        <v>278</v>
      </c>
      <c r="D5" s="1" t="s">
        <v>279</v>
      </c>
      <c r="E5" s="1" t="s">
        <v>99</v>
      </c>
      <c r="F5" s="1" t="s">
        <v>250</v>
      </c>
      <c r="G5" s="1" t="s">
        <v>253</v>
      </c>
      <c r="H5" s="1" t="s">
        <v>255</v>
      </c>
      <c r="I5" s="1" t="s">
        <v>280</v>
      </c>
      <c r="J5" s="1" t="s">
        <v>257</v>
      </c>
      <c r="K5" s="1" t="s">
        <v>280</v>
      </c>
      <c r="L5" s="1" t="s">
        <v>280</v>
      </c>
      <c r="M5" s="1" t="s">
        <v>258</v>
      </c>
      <c r="N5" s="1" t="s">
        <v>258</v>
      </c>
      <c r="O5" s="1" t="s">
        <v>259</v>
      </c>
      <c r="P5" s="1" t="s">
        <v>260</v>
      </c>
      <c r="Q5" s="1" t="s">
        <v>261</v>
      </c>
      <c r="R5" s="1" t="s">
        <v>281</v>
      </c>
      <c r="S5" s="1" t="s">
        <v>263</v>
      </c>
      <c r="T5" s="1" t="s">
        <v>264</v>
      </c>
      <c r="U5" s="1" t="s">
        <v>282</v>
      </c>
      <c r="V5" s="1" t="s">
        <v>266</v>
      </c>
    </row>
    <row r="6" s="1" customFormat="1" spans="1:22">
      <c r="A6" s="3">
        <v>999223926470845</v>
      </c>
      <c r="B6" s="1" t="s">
        <v>283</v>
      </c>
      <c r="C6" s="1" t="s">
        <v>284</v>
      </c>
      <c r="D6" s="1" t="s">
        <v>285</v>
      </c>
      <c r="E6" s="1" t="s">
        <v>153</v>
      </c>
      <c r="F6" s="1" t="s">
        <v>253</v>
      </c>
      <c r="G6" s="1" t="s">
        <v>254</v>
      </c>
      <c r="H6" s="1" t="s">
        <v>255</v>
      </c>
      <c r="I6" s="1" t="s">
        <v>286</v>
      </c>
      <c r="J6" s="1" t="s">
        <v>257</v>
      </c>
      <c r="K6" s="1" t="s">
        <v>286</v>
      </c>
      <c r="L6" s="1" t="s">
        <v>286</v>
      </c>
      <c r="M6" s="1" t="s">
        <v>258</v>
      </c>
      <c r="N6" s="1" t="s">
        <v>258</v>
      </c>
      <c r="O6" s="1" t="s">
        <v>259</v>
      </c>
      <c r="P6" s="1" t="s">
        <v>260</v>
      </c>
      <c r="Q6" s="1" t="s">
        <v>261</v>
      </c>
      <c r="R6" s="1" t="s">
        <v>287</v>
      </c>
      <c r="S6" s="1" t="s">
        <v>263</v>
      </c>
      <c r="T6" s="1" t="s">
        <v>264</v>
      </c>
      <c r="U6" s="1" t="s">
        <v>265</v>
      </c>
      <c r="V6" s="1" t="s">
        <v>266</v>
      </c>
    </row>
    <row r="7" s="1" customFormat="1" spans="1:22">
      <c r="A7" s="3">
        <v>999223923156797</v>
      </c>
      <c r="B7" s="1" t="s">
        <v>288</v>
      </c>
      <c r="C7" s="1" t="s">
        <v>289</v>
      </c>
      <c r="D7" s="1" t="s">
        <v>290</v>
      </c>
      <c r="E7" s="1" t="s">
        <v>291</v>
      </c>
      <c r="F7" s="1" t="s">
        <v>267</v>
      </c>
      <c r="G7" s="1" t="s">
        <v>253</v>
      </c>
      <c r="H7" s="1" t="s">
        <v>255</v>
      </c>
      <c r="I7" s="1" t="s">
        <v>292</v>
      </c>
      <c r="J7" s="1" t="s">
        <v>257</v>
      </c>
      <c r="K7" s="1" t="s">
        <v>292</v>
      </c>
      <c r="L7" s="1" t="s">
        <v>292</v>
      </c>
      <c r="M7" s="1" t="s">
        <v>258</v>
      </c>
      <c r="N7" s="1" t="s">
        <v>258</v>
      </c>
      <c r="O7" s="1" t="s">
        <v>259</v>
      </c>
      <c r="P7" s="1" t="s">
        <v>260</v>
      </c>
      <c r="Q7" s="1" t="s">
        <v>261</v>
      </c>
      <c r="R7" s="1" t="s">
        <v>293</v>
      </c>
      <c r="S7" s="1" t="s">
        <v>263</v>
      </c>
      <c r="T7" s="1" t="s">
        <v>264</v>
      </c>
      <c r="U7" s="1" t="s">
        <v>282</v>
      </c>
      <c r="V7" s="1" t="s">
        <v>266</v>
      </c>
    </row>
    <row r="8" s="1" customFormat="1" spans="1:22">
      <c r="A8" s="3">
        <v>999223905480687</v>
      </c>
      <c r="B8" s="1" t="s">
        <v>288</v>
      </c>
      <c r="C8" s="1" t="s">
        <v>294</v>
      </c>
      <c r="D8" s="1" t="s">
        <v>295</v>
      </c>
      <c r="E8" s="1" t="s">
        <v>296</v>
      </c>
      <c r="F8" s="1" t="s">
        <v>250</v>
      </c>
      <c r="G8" s="1" t="s">
        <v>254</v>
      </c>
      <c r="H8" s="1" t="s">
        <v>255</v>
      </c>
      <c r="I8" s="1" t="s">
        <v>297</v>
      </c>
      <c r="J8" s="1" t="s">
        <v>257</v>
      </c>
      <c r="K8" s="1" t="s">
        <v>297</v>
      </c>
      <c r="L8" s="1" t="s">
        <v>297</v>
      </c>
      <c r="M8" s="1" t="s">
        <v>258</v>
      </c>
      <c r="N8" s="1" t="s">
        <v>258</v>
      </c>
      <c r="O8" s="1" t="s">
        <v>259</v>
      </c>
      <c r="P8" s="1" t="s">
        <v>260</v>
      </c>
      <c r="Q8" s="1" t="s">
        <v>261</v>
      </c>
      <c r="R8" s="1" t="s">
        <v>298</v>
      </c>
      <c r="S8" s="1" t="s">
        <v>263</v>
      </c>
      <c r="T8" s="1" t="s">
        <v>264</v>
      </c>
      <c r="U8" s="1" t="s">
        <v>282</v>
      </c>
      <c r="V8" s="1" t="s">
        <v>266</v>
      </c>
    </row>
    <row r="9" s="1" customFormat="1" spans="1:22">
      <c r="A9" s="3">
        <v>999223905450443</v>
      </c>
      <c r="B9" s="1" t="s">
        <v>288</v>
      </c>
      <c r="C9" s="1" t="s">
        <v>299</v>
      </c>
      <c r="D9" s="1" t="s">
        <v>295</v>
      </c>
      <c r="E9" s="1" t="s">
        <v>300</v>
      </c>
      <c r="F9" s="1" t="s">
        <v>250</v>
      </c>
      <c r="G9" s="1" t="s">
        <v>254</v>
      </c>
      <c r="H9" s="1" t="s">
        <v>255</v>
      </c>
      <c r="I9" s="1" t="s">
        <v>301</v>
      </c>
      <c r="J9" s="1" t="s">
        <v>257</v>
      </c>
      <c r="K9" s="1" t="s">
        <v>301</v>
      </c>
      <c r="L9" s="1" t="s">
        <v>301</v>
      </c>
      <c r="M9" s="1" t="s">
        <v>258</v>
      </c>
      <c r="N9" s="1" t="s">
        <v>258</v>
      </c>
      <c r="O9" s="1" t="s">
        <v>259</v>
      </c>
      <c r="P9" s="1" t="s">
        <v>260</v>
      </c>
      <c r="Q9" s="1" t="s">
        <v>261</v>
      </c>
      <c r="R9" s="1" t="s">
        <v>302</v>
      </c>
      <c r="S9" s="1" t="s">
        <v>263</v>
      </c>
      <c r="T9" s="1" t="s">
        <v>264</v>
      </c>
      <c r="U9" s="1" t="s">
        <v>282</v>
      </c>
      <c r="V9" s="1" t="s">
        <v>266</v>
      </c>
    </row>
    <row r="10" s="1" customFormat="1" spans="1:22">
      <c r="A10" s="3">
        <v>999223904888479</v>
      </c>
      <c r="B10" s="1" t="s">
        <v>288</v>
      </c>
      <c r="C10" s="1" t="s">
        <v>303</v>
      </c>
      <c r="D10" s="1" t="s">
        <v>295</v>
      </c>
      <c r="E10" s="1" t="s">
        <v>304</v>
      </c>
      <c r="F10" s="1" t="s">
        <v>267</v>
      </c>
      <c r="G10" s="1" t="s">
        <v>254</v>
      </c>
      <c r="H10" s="1" t="s">
        <v>255</v>
      </c>
      <c r="I10" s="1" t="s">
        <v>305</v>
      </c>
      <c r="J10" s="1" t="s">
        <v>257</v>
      </c>
      <c r="K10" s="1" t="s">
        <v>305</v>
      </c>
      <c r="L10" s="1" t="s">
        <v>305</v>
      </c>
      <c r="M10" s="1" t="s">
        <v>258</v>
      </c>
      <c r="N10" s="1" t="s">
        <v>258</v>
      </c>
      <c r="O10" s="1" t="s">
        <v>259</v>
      </c>
      <c r="P10" s="1" t="s">
        <v>260</v>
      </c>
      <c r="Q10" s="1" t="s">
        <v>261</v>
      </c>
      <c r="R10" s="1" t="s">
        <v>306</v>
      </c>
      <c r="S10" s="1" t="s">
        <v>263</v>
      </c>
      <c r="T10" s="1" t="s">
        <v>264</v>
      </c>
      <c r="U10" s="1" t="s">
        <v>282</v>
      </c>
      <c r="V10" s="1" t="s">
        <v>266</v>
      </c>
    </row>
    <row r="11" s="1" customFormat="1" spans="1:22">
      <c r="A11" s="3">
        <v>999223901603489</v>
      </c>
      <c r="B11" s="1" t="s">
        <v>307</v>
      </c>
      <c r="C11" s="1" t="s">
        <v>308</v>
      </c>
      <c r="D11" s="1" t="s">
        <v>295</v>
      </c>
      <c r="E11" s="1" t="s">
        <v>309</v>
      </c>
      <c r="F11" s="1" t="s">
        <v>310</v>
      </c>
      <c r="G11" s="1" t="s">
        <v>254</v>
      </c>
      <c r="H11" s="1" t="s">
        <v>255</v>
      </c>
      <c r="I11" s="1" t="s">
        <v>311</v>
      </c>
      <c r="J11" s="1" t="s">
        <v>257</v>
      </c>
      <c r="K11" s="1" t="s">
        <v>311</v>
      </c>
      <c r="L11" s="1" t="s">
        <v>311</v>
      </c>
      <c r="M11" s="1" t="s">
        <v>258</v>
      </c>
      <c r="N11" s="1" t="s">
        <v>258</v>
      </c>
      <c r="O11" s="1" t="s">
        <v>259</v>
      </c>
      <c r="P11" s="1" t="s">
        <v>260</v>
      </c>
      <c r="Q11" s="1" t="s">
        <v>261</v>
      </c>
      <c r="R11" s="1" t="s">
        <v>312</v>
      </c>
      <c r="S11" s="1" t="s">
        <v>263</v>
      </c>
      <c r="T11" s="1" t="s">
        <v>264</v>
      </c>
      <c r="U11" s="1" t="s">
        <v>282</v>
      </c>
      <c r="V11" s="1" t="s">
        <v>266</v>
      </c>
    </row>
    <row r="12" s="1" customFormat="1" spans="1:22">
      <c r="A12" s="3">
        <v>999223867474388</v>
      </c>
      <c r="B12" s="1" t="s">
        <v>313</v>
      </c>
      <c r="C12" s="1" t="s">
        <v>314</v>
      </c>
      <c r="D12" s="1" t="s">
        <v>315</v>
      </c>
      <c r="E12" s="1" t="s">
        <v>316</v>
      </c>
      <c r="F12" s="1" t="s">
        <v>317</v>
      </c>
      <c r="G12" s="1" t="s">
        <v>253</v>
      </c>
      <c r="H12" s="1" t="s">
        <v>255</v>
      </c>
      <c r="I12" s="1" t="s">
        <v>318</v>
      </c>
      <c r="J12" s="1" t="s">
        <v>257</v>
      </c>
      <c r="K12" s="1" t="s">
        <v>318</v>
      </c>
      <c r="L12" s="1" t="s">
        <v>318</v>
      </c>
      <c r="M12" s="1" t="s">
        <v>258</v>
      </c>
      <c r="N12" s="1" t="s">
        <v>258</v>
      </c>
      <c r="O12" s="1" t="s">
        <v>259</v>
      </c>
      <c r="P12" s="1" t="s">
        <v>260</v>
      </c>
      <c r="Q12" s="1" t="s">
        <v>261</v>
      </c>
      <c r="R12" s="1" t="s">
        <v>319</v>
      </c>
      <c r="S12" s="1" t="s">
        <v>263</v>
      </c>
      <c r="T12" s="1" t="s">
        <v>264</v>
      </c>
      <c r="U12" s="1" t="s">
        <v>282</v>
      </c>
      <c r="V12" s="1" t="s">
        <v>266</v>
      </c>
    </row>
    <row r="13" s="1" customFormat="1" spans="1:22">
      <c r="A13" s="3">
        <v>999223816776713</v>
      </c>
      <c r="B13" s="1" t="s">
        <v>320</v>
      </c>
      <c r="C13" s="1" t="s">
        <v>321</v>
      </c>
      <c r="D13" s="1" t="s">
        <v>295</v>
      </c>
      <c r="E13" s="1" t="s">
        <v>322</v>
      </c>
      <c r="F13" s="1" t="s">
        <v>310</v>
      </c>
      <c r="G13" s="1" t="s">
        <v>253</v>
      </c>
      <c r="H13" s="1" t="s">
        <v>255</v>
      </c>
      <c r="I13" s="1" t="s">
        <v>323</v>
      </c>
      <c r="J13" s="1" t="s">
        <v>257</v>
      </c>
      <c r="K13" s="1" t="s">
        <v>323</v>
      </c>
      <c r="L13" s="1" t="s">
        <v>323</v>
      </c>
      <c r="M13" s="1" t="s">
        <v>258</v>
      </c>
      <c r="N13" s="1" t="s">
        <v>258</v>
      </c>
      <c r="O13" s="1" t="s">
        <v>259</v>
      </c>
      <c r="P13" s="1" t="s">
        <v>260</v>
      </c>
      <c r="Q13" s="1" t="s">
        <v>261</v>
      </c>
      <c r="R13" s="1" t="s">
        <v>324</v>
      </c>
      <c r="S13" s="1" t="s">
        <v>263</v>
      </c>
      <c r="T13" s="1" t="s">
        <v>264</v>
      </c>
      <c r="U13" s="1" t="s">
        <v>282</v>
      </c>
      <c r="V13" s="1" t="s">
        <v>266</v>
      </c>
    </row>
    <row r="14" s="1" customFormat="1" spans="1:22">
      <c r="A14" s="3">
        <v>999223815910166</v>
      </c>
      <c r="B14" s="1" t="s">
        <v>325</v>
      </c>
      <c r="C14" s="1" t="s">
        <v>326</v>
      </c>
      <c r="D14" s="1" t="s">
        <v>295</v>
      </c>
      <c r="E14" s="1" t="s">
        <v>327</v>
      </c>
      <c r="F14" s="1" t="s">
        <v>250</v>
      </c>
      <c r="G14" s="1" t="s">
        <v>254</v>
      </c>
      <c r="H14" s="1" t="s">
        <v>255</v>
      </c>
      <c r="I14" s="1" t="s">
        <v>328</v>
      </c>
      <c r="J14" s="1" t="s">
        <v>257</v>
      </c>
      <c r="K14" s="1" t="s">
        <v>328</v>
      </c>
      <c r="L14" s="1" t="s">
        <v>328</v>
      </c>
      <c r="M14" s="1" t="s">
        <v>258</v>
      </c>
      <c r="N14" s="1" t="s">
        <v>258</v>
      </c>
      <c r="O14" s="1" t="s">
        <v>259</v>
      </c>
      <c r="P14" s="1" t="s">
        <v>260</v>
      </c>
      <c r="Q14" s="1" t="s">
        <v>261</v>
      </c>
      <c r="R14" s="1" t="s">
        <v>329</v>
      </c>
      <c r="S14" s="1" t="s">
        <v>263</v>
      </c>
      <c r="T14" s="1" t="s">
        <v>264</v>
      </c>
      <c r="U14" s="1" t="s">
        <v>282</v>
      </c>
      <c r="V14" s="1" t="s">
        <v>266</v>
      </c>
    </row>
    <row r="15" s="1" customFormat="1" spans="1:22">
      <c r="A15" s="3">
        <v>999223832219666</v>
      </c>
      <c r="B15" s="1" t="s">
        <v>320</v>
      </c>
      <c r="C15" s="1" t="s">
        <v>330</v>
      </c>
      <c r="D15" s="1" t="s">
        <v>295</v>
      </c>
      <c r="E15" s="1" t="s">
        <v>331</v>
      </c>
      <c r="F15" s="1" t="s">
        <v>267</v>
      </c>
      <c r="G15" s="1" t="s">
        <v>253</v>
      </c>
      <c r="H15" s="1" t="s">
        <v>255</v>
      </c>
      <c r="I15" s="1" t="s">
        <v>332</v>
      </c>
      <c r="J15" s="1" t="s">
        <v>257</v>
      </c>
      <c r="K15" s="1" t="s">
        <v>332</v>
      </c>
      <c r="L15" s="1" t="s">
        <v>332</v>
      </c>
      <c r="M15" s="1" t="s">
        <v>258</v>
      </c>
      <c r="N15" s="1" t="s">
        <v>258</v>
      </c>
      <c r="O15" s="1" t="s">
        <v>259</v>
      </c>
      <c r="P15" s="1" t="s">
        <v>260</v>
      </c>
      <c r="Q15" s="1" t="s">
        <v>261</v>
      </c>
      <c r="R15" s="1" t="s">
        <v>333</v>
      </c>
      <c r="S15" s="1" t="s">
        <v>263</v>
      </c>
      <c r="T15" s="1" t="s">
        <v>264</v>
      </c>
      <c r="U15" s="1" t="s">
        <v>282</v>
      </c>
      <c r="V15" s="1" t="s">
        <v>266</v>
      </c>
    </row>
    <row r="16" s="1" customFormat="1" spans="1:22">
      <c r="A16" s="3">
        <v>999223801614723</v>
      </c>
      <c r="B16" s="1" t="s">
        <v>325</v>
      </c>
      <c r="C16" s="1" t="s">
        <v>334</v>
      </c>
      <c r="D16" s="1" t="s">
        <v>295</v>
      </c>
      <c r="E16" s="1" t="s">
        <v>335</v>
      </c>
      <c r="F16" s="1" t="s">
        <v>250</v>
      </c>
      <c r="G16" s="1" t="s">
        <v>254</v>
      </c>
      <c r="H16" s="1" t="s">
        <v>255</v>
      </c>
      <c r="I16" s="1" t="s">
        <v>336</v>
      </c>
      <c r="J16" s="1" t="s">
        <v>257</v>
      </c>
      <c r="K16" s="1" t="s">
        <v>336</v>
      </c>
      <c r="L16" s="1" t="s">
        <v>336</v>
      </c>
      <c r="M16" s="1" t="s">
        <v>258</v>
      </c>
      <c r="N16" s="1" t="s">
        <v>258</v>
      </c>
      <c r="O16" s="1" t="s">
        <v>259</v>
      </c>
      <c r="P16" s="1" t="s">
        <v>260</v>
      </c>
      <c r="Q16" s="1" t="s">
        <v>261</v>
      </c>
      <c r="R16" s="1" t="s">
        <v>337</v>
      </c>
      <c r="S16" s="1" t="s">
        <v>263</v>
      </c>
      <c r="T16" s="1" t="s">
        <v>264</v>
      </c>
      <c r="U16" s="1" t="s">
        <v>282</v>
      </c>
      <c r="V16" s="1" t="s">
        <v>266</v>
      </c>
    </row>
    <row r="17" s="1" customFormat="1" spans="1:22">
      <c r="A17" s="3">
        <v>999223801595294</v>
      </c>
      <c r="B17" s="1" t="s">
        <v>325</v>
      </c>
      <c r="C17" s="1" t="s">
        <v>338</v>
      </c>
      <c r="D17" s="1" t="s">
        <v>295</v>
      </c>
      <c r="E17" s="1" t="s">
        <v>339</v>
      </c>
      <c r="F17" s="1" t="s">
        <v>250</v>
      </c>
      <c r="G17" s="1" t="s">
        <v>254</v>
      </c>
      <c r="H17" s="1" t="s">
        <v>255</v>
      </c>
      <c r="I17" s="1" t="s">
        <v>336</v>
      </c>
      <c r="J17" s="1" t="s">
        <v>257</v>
      </c>
      <c r="K17" s="1" t="s">
        <v>336</v>
      </c>
      <c r="L17" s="1" t="s">
        <v>336</v>
      </c>
      <c r="M17" s="1" t="s">
        <v>258</v>
      </c>
      <c r="N17" s="1" t="s">
        <v>258</v>
      </c>
      <c r="O17" s="1" t="s">
        <v>259</v>
      </c>
      <c r="P17" s="1" t="s">
        <v>260</v>
      </c>
      <c r="Q17" s="1" t="s">
        <v>261</v>
      </c>
      <c r="R17" s="1" t="s">
        <v>340</v>
      </c>
      <c r="S17" s="1" t="s">
        <v>263</v>
      </c>
      <c r="T17" s="1" t="s">
        <v>264</v>
      </c>
      <c r="U17" s="1" t="s">
        <v>282</v>
      </c>
      <c r="V17" s="1" t="s">
        <v>266</v>
      </c>
    </row>
    <row r="18" s="1" customFormat="1" spans="1:22">
      <c r="A18" s="3">
        <v>999223808002441</v>
      </c>
      <c r="B18" s="1" t="s">
        <v>325</v>
      </c>
      <c r="C18" s="1" t="s">
        <v>341</v>
      </c>
      <c r="D18" s="1" t="s">
        <v>295</v>
      </c>
      <c r="E18" s="1" t="s">
        <v>342</v>
      </c>
      <c r="F18" s="1" t="s">
        <v>267</v>
      </c>
      <c r="G18" s="1" t="s">
        <v>253</v>
      </c>
      <c r="H18" s="1" t="s">
        <v>255</v>
      </c>
      <c r="I18" s="1" t="s">
        <v>343</v>
      </c>
      <c r="J18" s="1" t="s">
        <v>257</v>
      </c>
      <c r="K18" s="1" t="s">
        <v>343</v>
      </c>
      <c r="L18" s="1" t="s">
        <v>343</v>
      </c>
      <c r="M18" s="1" t="s">
        <v>258</v>
      </c>
      <c r="N18" s="1" t="s">
        <v>258</v>
      </c>
      <c r="O18" s="1" t="s">
        <v>259</v>
      </c>
      <c r="P18" s="1" t="s">
        <v>260</v>
      </c>
      <c r="Q18" s="1" t="s">
        <v>261</v>
      </c>
      <c r="R18" s="1" t="s">
        <v>344</v>
      </c>
      <c r="S18" s="1" t="s">
        <v>263</v>
      </c>
      <c r="T18" s="1" t="s">
        <v>264</v>
      </c>
      <c r="U18" s="1" t="s">
        <v>282</v>
      </c>
      <c r="V18" s="1" t="s">
        <v>266</v>
      </c>
    </row>
    <row r="19" s="1" customFormat="1" spans="1:22">
      <c r="A19" s="3">
        <v>999223802265979</v>
      </c>
      <c r="B19" s="1" t="s">
        <v>325</v>
      </c>
      <c r="C19" s="1" t="s">
        <v>345</v>
      </c>
      <c r="D19" s="1" t="s">
        <v>295</v>
      </c>
      <c r="E19" s="1" t="s">
        <v>346</v>
      </c>
      <c r="F19" s="1" t="s">
        <v>267</v>
      </c>
      <c r="G19" s="1" t="s">
        <v>254</v>
      </c>
      <c r="H19" s="1" t="s">
        <v>255</v>
      </c>
      <c r="I19" s="1" t="s">
        <v>347</v>
      </c>
      <c r="J19" s="1" t="s">
        <v>257</v>
      </c>
      <c r="K19" s="1" t="s">
        <v>347</v>
      </c>
      <c r="L19" s="1" t="s">
        <v>347</v>
      </c>
      <c r="M19" s="1" t="s">
        <v>258</v>
      </c>
      <c r="N19" s="1" t="s">
        <v>258</v>
      </c>
      <c r="O19" s="1" t="s">
        <v>259</v>
      </c>
      <c r="P19" s="1" t="s">
        <v>260</v>
      </c>
      <c r="Q19" s="1" t="s">
        <v>261</v>
      </c>
      <c r="R19" s="1" t="s">
        <v>348</v>
      </c>
      <c r="S19" s="1" t="s">
        <v>263</v>
      </c>
      <c r="T19" s="1" t="s">
        <v>264</v>
      </c>
      <c r="U19" s="1" t="s">
        <v>282</v>
      </c>
      <c r="V19" s="1" t="s">
        <v>266</v>
      </c>
    </row>
    <row r="20" s="1" customFormat="1" spans="1:22">
      <c r="A20" s="3">
        <v>999223786939978</v>
      </c>
      <c r="B20" s="1" t="s">
        <v>349</v>
      </c>
      <c r="C20" s="1" t="s">
        <v>350</v>
      </c>
      <c r="D20" s="1" t="s">
        <v>295</v>
      </c>
      <c r="E20" s="1" t="s">
        <v>351</v>
      </c>
      <c r="F20" s="1" t="s">
        <v>250</v>
      </c>
      <c r="G20" s="1" t="s">
        <v>254</v>
      </c>
      <c r="H20" s="1" t="s">
        <v>255</v>
      </c>
      <c r="I20" s="1" t="s">
        <v>352</v>
      </c>
      <c r="J20" s="1" t="s">
        <v>257</v>
      </c>
      <c r="K20" s="1" t="s">
        <v>352</v>
      </c>
      <c r="L20" s="1" t="s">
        <v>352</v>
      </c>
      <c r="M20" s="1" t="s">
        <v>258</v>
      </c>
      <c r="N20" s="1" t="s">
        <v>258</v>
      </c>
      <c r="O20" s="1" t="s">
        <v>259</v>
      </c>
      <c r="P20" s="1" t="s">
        <v>260</v>
      </c>
      <c r="Q20" s="1" t="s">
        <v>261</v>
      </c>
      <c r="R20" s="1" t="s">
        <v>353</v>
      </c>
      <c r="S20" s="1" t="s">
        <v>263</v>
      </c>
      <c r="T20" s="1" t="s">
        <v>264</v>
      </c>
      <c r="U20" s="1" t="s">
        <v>282</v>
      </c>
      <c r="V20" s="1" t="s">
        <v>266</v>
      </c>
    </row>
    <row r="21" s="1" customFormat="1" spans="1:22">
      <c r="A21" s="3">
        <v>999223786578273</v>
      </c>
      <c r="B21" s="1" t="s">
        <v>349</v>
      </c>
      <c r="C21" s="1" t="s">
        <v>354</v>
      </c>
      <c r="D21" s="1" t="s">
        <v>295</v>
      </c>
      <c r="E21" s="1" t="s">
        <v>355</v>
      </c>
      <c r="F21" s="1" t="s">
        <v>310</v>
      </c>
      <c r="G21" s="1" t="s">
        <v>253</v>
      </c>
      <c r="H21" s="1" t="s">
        <v>255</v>
      </c>
      <c r="I21" s="1" t="s">
        <v>356</v>
      </c>
      <c r="J21" s="1" t="s">
        <v>257</v>
      </c>
      <c r="K21" s="1" t="s">
        <v>356</v>
      </c>
      <c r="L21" s="1" t="s">
        <v>356</v>
      </c>
      <c r="M21" s="1" t="s">
        <v>258</v>
      </c>
      <c r="N21" s="1" t="s">
        <v>258</v>
      </c>
      <c r="O21" s="1" t="s">
        <v>259</v>
      </c>
      <c r="P21" s="1" t="s">
        <v>260</v>
      </c>
      <c r="Q21" s="1" t="s">
        <v>261</v>
      </c>
      <c r="R21" s="1" t="s">
        <v>357</v>
      </c>
      <c r="S21" s="1" t="s">
        <v>263</v>
      </c>
      <c r="T21" s="1" t="s">
        <v>264</v>
      </c>
      <c r="U21" s="1" t="s">
        <v>282</v>
      </c>
      <c r="V21" s="1" t="s">
        <v>266</v>
      </c>
    </row>
    <row r="22" s="1" customFormat="1" spans="1:22">
      <c r="A22" s="3">
        <v>999223781163795</v>
      </c>
      <c r="B22" s="1" t="s">
        <v>358</v>
      </c>
      <c r="C22" s="1" t="s">
        <v>359</v>
      </c>
      <c r="D22" s="1" t="s">
        <v>290</v>
      </c>
      <c r="E22" s="1" t="s">
        <v>360</v>
      </c>
      <c r="F22" s="1" t="s">
        <v>250</v>
      </c>
      <c r="G22" s="1" t="s">
        <v>254</v>
      </c>
      <c r="H22" s="1" t="s">
        <v>255</v>
      </c>
      <c r="I22" s="1" t="s">
        <v>361</v>
      </c>
      <c r="J22" s="1" t="s">
        <v>257</v>
      </c>
      <c r="K22" s="1" t="s">
        <v>361</v>
      </c>
      <c r="L22" s="1" t="s">
        <v>361</v>
      </c>
      <c r="M22" s="1" t="s">
        <v>258</v>
      </c>
      <c r="N22" s="1" t="s">
        <v>258</v>
      </c>
      <c r="O22" s="1" t="s">
        <v>259</v>
      </c>
      <c r="P22" s="1" t="s">
        <v>260</v>
      </c>
      <c r="Q22" s="1" t="s">
        <v>261</v>
      </c>
      <c r="R22" s="1" t="s">
        <v>362</v>
      </c>
      <c r="S22" s="1" t="s">
        <v>263</v>
      </c>
      <c r="T22" s="1" t="s">
        <v>264</v>
      </c>
      <c r="U22" s="1" t="s">
        <v>282</v>
      </c>
      <c r="V22" s="1" t="s">
        <v>266</v>
      </c>
    </row>
    <row r="23" s="1" customFormat="1" spans="1:22">
      <c r="A23" s="3">
        <v>999223761600743</v>
      </c>
      <c r="B23" s="1" t="s">
        <v>363</v>
      </c>
      <c r="C23" s="1" t="s">
        <v>364</v>
      </c>
      <c r="D23" s="1" t="s">
        <v>295</v>
      </c>
      <c r="E23" s="1" t="s">
        <v>365</v>
      </c>
      <c r="F23" s="1" t="s">
        <v>250</v>
      </c>
      <c r="G23" s="1" t="s">
        <v>254</v>
      </c>
      <c r="H23" s="1" t="s">
        <v>255</v>
      </c>
      <c r="I23" s="1" t="s">
        <v>366</v>
      </c>
      <c r="J23" s="1" t="s">
        <v>257</v>
      </c>
      <c r="K23" s="1" t="s">
        <v>366</v>
      </c>
      <c r="L23" s="1" t="s">
        <v>366</v>
      </c>
      <c r="M23" s="1" t="s">
        <v>258</v>
      </c>
      <c r="N23" s="1" t="s">
        <v>258</v>
      </c>
      <c r="O23" s="1" t="s">
        <v>259</v>
      </c>
      <c r="P23" s="1" t="s">
        <v>260</v>
      </c>
      <c r="Q23" s="1" t="s">
        <v>261</v>
      </c>
      <c r="R23" s="1" t="s">
        <v>367</v>
      </c>
      <c r="S23" s="1" t="s">
        <v>263</v>
      </c>
      <c r="T23" s="1" t="s">
        <v>264</v>
      </c>
      <c r="U23" s="1" t="s">
        <v>282</v>
      </c>
      <c r="V23" s="1" t="s">
        <v>266</v>
      </c>
    </row>
    <row r="24" s="1" customFormat="1" spans="1:22">
      <c r="A24" s="3">
        <v>999223594802337</v>
      </c>
      <c r="B24" s="1" t="s">
        <v>368</v>
      </c>
      <c r="C24" s="1" t="s">
        <v>369</v>
      </c>
      <c r="D24" s="1" t="s">
        <v>315</v>
      </c>
      <c r="E24" s="1" t="s">
        <v>370</v>
      </c>
      <c r="F24" s="1" t="s">
        <v>310</v>
      </c>
      <c r="G24" s="1" t="s">
        <v>254</v>
      </c>
      <c r="H24" s="1" t="s">
        <v>255</v>
      </c>
      <c r="I24" s="1" t="s">
        <v>371</v>
      </c>
      <c r="J24" s="1" t="s">
        <v>257</v>
      </c>
      <c r="K24" s="1" t="s">
        <v>371</v>
      </c>
      <c r="L24" s="1" t="s">
        <v>371</v>
      </c>
      <c r="M24" s="1" t="s">
        <v>258</v>
      </c>
      <c r="N24" s="1" t="s">
        <v>258</v>
      </c>
      <c r="O24" s="1" t="s">
        <v>259</v>
      </c>
      <c r="P24" s="1" t="s">
        <v>260</v>
      </c>
      <c r="Q24" s="1" t="s">
        <v>261</v>
      </c>
      <c r="R24" s="1" t="s">
        <v>372</v>
      </c>
      <c r="S24" s="1" t="s">
        <v>263</v>
      </c>
      <c r="T24" s="1" t="s">
        <v>264</v>
      </c>
      <c r="U24" s="1" t="s">
        <v>282</v>
      </c>
      <c r="V24" s="1" t="s">
        <v>266</v>
      </c>
    </row>
    <row r="25" s="1" customFormat="1" spans="1:22">
      <c r="A25" s="3">
        <v>999223504846646</v>
      </c>
      <c r="B25" s="1" t="s">
        <v>373</v>
      </c>
      <c r="C25" s="1" t="s">
        <v>374</v>
      </c>
      <c r="D25" s="1" t="s">
        <v>375</v>
      </c>
      <c r="E25" s="1" t="s">
        <v>376</v>
      </c>
      <c r="F25" s="1" t="s">
        <v>310</v>
      </c>
      <c r="G25" s="1" t="s">
        <v>253</v>
      </c>
      <c r="H25" s="1" t="s">
        <v>255</v>
      </c>
      <c r="I25" s="1" t="s">
        <v>377</v>
      </c>
      <c r="J25" s="1" t="s">
        <v>257</v>
      </c>
      <c r="K25" s="1" t="s">
        <v>377</v>
      </c>
      <c r="L25" s="1" t="s">
        <v>377</v>
      </c>
      <c r="M25" s="1" t="s">
        <v>258</v>
      </c>
      <c r="N25" s="1" t="s">
        <v>258</v>
      </c>
      <c r="O25" s="1" t="s">
        <v>259</v>
      </c>
      <c r="P25" s="1" t="s">
        <v>260</v>
      </c>
      <c r="Q25" s="1" t="s">
        <v>261</v>
      </c>
      <c r="R25" s="1" t="s">
        <v>378</v>
      </c>
      <c r="S25" s="1" t="s">
        <v>263</v>
      </c>
      <c r="T25" s="1" t="s">
        <v>264</v>
      </c>
      <c r="U25" s="1" t="s">
        <v>282</v>
      </c>
      <c r="V25" s="1" t="s">
        <v>266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2023-05-22T01:17:00Z</dcterms:created>
  <dcterms:modified xsi:type="dcterms:W3CDTF">2023-05-30T10:02:13Z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AC765F1ADCD349F2BE75DA778B486E5E_12</vt:lpwstr>
  </property>
  <property fmtid="{D5CDD505-2E9C-101B-9397-08002B2CF9AE}" pid="3" name="KSOProductBuildVer">
    <vt:lpwstr>2052-11.1.0.14309</vt:lpwstr>
  </property>
</Properties>
</file>