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</definedName>
  </definedNames>
  <calcPr calcId="144525"/>
</workbook>
</file>

<file path=xl/sharedStrings.xml><?xml version="1.0" encoding="utf-8"?>
<sst xmlns="http://schemas.openxmlformats.org/spreadsheetml/2006/main" count="253" uniqueCount="128">
  <si>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</si>
  <si>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</si>
  <si>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</si>
  <si>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</si>
  <si>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</si>
  <si>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</si>
  <si>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</si>
  <si>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</si>
  <si>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</si>
  <si>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</si>
  <si>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</si>
  <si>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</si>
  <si>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</si>
  <si>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</si>
  <si>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</si>
  <si>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</si>
  <si>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</si>
  <si>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</si>
  <si>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</si>
  <si>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</si>
  <si>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</si>
  <si>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</si>
  <si>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</si>
  <si>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</si>
  <si>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</si>
  <si>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999224078372384	</t>
  </si>
  <si>
    <t>Ctrip</t>
  </si>
  <si>
    <t>正常</t>
  </si>
  <si>
    <t>[天津]天津京基皇冠假日酒店(80894874)</t>
  </si>
  <si>
    <t>皇冠豪华双床房&lt;2人入住&gt;&lt;早餐&gt;</t>
  </si>
  <si>
    <t>CNY</t>
  </si>
  <si>
    <t>刘记民</t>
  </si>
  <si>
    <t>CA13744230531CNY</t>
  </si>
  <si>
    <t>未提现</t>
  </si>
  <si>
    <t>携程开票</t>
  </si>
  <si>
    <t xml:space="preserve">3348996	</t>
  </si>
  <si>
    <t xml:space="preserve">21572212	</t>
  </si>
  <si>
    <t xml:space="preserve">999224123203230	</t>
  </si>
  <si>
    <t>[香港]香港富豪东方酒店(Regal Oriental Hotel)(105479964)</t>
  </si>
  <si>
    <t>高级客房&lt;至多8间&gt;&lt;2人入住&gt;</t>
  </si>
  <si>
    <t>LO/MICHAEL YAU MING</t>
  </si>
  <si>
    <t xml:space="preserve">3365226	</t>
  </si>
  <si>
    <t xml:space="preserve">1683949843032007	</t>
  </si>
  <si>
    <t xml:space="preserve">999224136919681	</t>
  </si>
  <si>
    <t>[西安]海友酒店(西安火车站店)(93873851)</t>
  </si>
  <si>
    <t>都市丛林高级大床房&lt;至多8间&gt;&lt;2人入住&gt;</t>
  </si>
  <si>
    <t>吴登峰</t>
  </si>
  <si>
    <t xml:space="preserve">3369086	</t>
  </si>
  <si>
    <t xml:space="preserve">R9008347116728104001	</t>
  </si>
  <si>
    <t xml:space="preserve">999224140552813	</t>
  </si>
  <si>
    <t>[香港]香港金域假日酒店(Holiday Inn Golden Mile)(105479945)</t>
  </si>
  <si>
    <t>高级房&lt;至多8间&gt;&lt;2人入住&gt;</t>
  </si>
  <si>
    <t>PINEDA/MA.CRISTINA,PINEDA/NOEL SANCHEZ</t>
  </si>
  <si>
    <t xml:space="preserve">3370645	</t>
  </si>
  <si>
    <t xml:space="preserve">3098770	</t>
  </si>
  <si>
    <t xml:space="preserve">999224147560091	</t>
  </si>
  <si>
    <t>[广州]广州珀丽酒店(76255406)</t>
  </si>
  <si>
    <t>豪华双床房&lt;2人入住&gt;</t>
  </si>
  <si>
    <t>蔡綺蓮</t>
  </si>
  <si>
    <t xml:space="preserve">	</t>
  </si>
  <si>
    <t xml:space="preserve">999224149453586	</t>
  </si>
  <si>
    <t>Lu/Mingfen,Lu/Junli</t>
  </si>
  <si>
    <t xml:space="preserve">3373250	</t>
  </si>
  <si>
    <t xml:space="preserve">3098955	</t>
  </si>
  <si>
    <t>,</t>
  </si>
  <si>
    <t xml:space="preserve"> CNY 4120</t>
  </si>
  <si>
    <t>A230531091233911</t>
  </si>
  <si>
    <t>总计：4120元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</si>
  <si>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</si>
  <si>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</si>
  <si>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</si>
  <si>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</si>
  <si>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</si>
  <si>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</si>
  <si>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</si>
  <si>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</si>
  <si>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</si>
  <si>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</si>
  <si>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</si>
  <si>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</si>
  <si>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</si>
  <si>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</si>
  <si>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</si>
  <si>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</si>
  <si>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</si>
  <si>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</si>
  <si>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</si>
  <si>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2023-05-15</t>
  </si>
  <si>
    <t>3373250</t>
  </si>
  <si>
    <t>香港金域假日酒店</t>
  </si>
  <si>
    <t>Lu Mingfen,Lu Junli</t>
  </si>
  <si>
    <t>2023-05-16</t>
  </si>
  <si>
    <t>退房日月结</t>
  </si>
  <si>
    <t>1766.00</t>
  </si>
  <si>
    <t>RMB</t>
  </si>
  <si>
    <t>0</t>
  </si>
  <si>
    <t>0.00</t>
  </si>
  <si>
    <t>携程汇登国内直连</t>
  </si>
  <si>
    <t>01.011264</t>
  </si>
  <si>
    <t>2023-05-15 00:03:05</t>
  </si>
  <si>
    <t>否</t>
  </si>
  <si>
    <t>广州汇登信息科技有限公司</t>
  </si>
  <si>
    <t>直连</t>
  </si>
  <si>
    <t>中国</t>
  </si>
  <si>
    <t>2023-05-14</t>
  </si>
  <si>
    <t>3372486</t>
  </si>
  <si>
    <t>广州珀丽酒店</t>
  </si>
  <si>
    <t>291.00</t>
  </si>
  <si>
    <t>2023-05-14 21:25:54</t>
  </si>
  <si>
    <t>3370645</t>
  </si>
  <si>
    <t>PINEDA MA.CRISTINA,PINEDA NOEL SANCHEZ</t>
  </si>
  <si>
    <t>883.00</t>
  </si>
  <si>
    <t>2023-05-14 14:24:21</t>
  </si>
  <si>
    <t>3369086</t>
  </si>
  <si>
    <t>海友酒店(西安火车站店)</t>
  </si>
  <si>
    <t>170.00</t>
  </si>
  <si>
    <t>2023-05-14 00:28:26</t>
  </si>
  <si>
    <t>2023-05-13</t>
  </si>
  <si>
    <t>3365226</t>
  </si>
  <si>
    <t>香港富豪东方酒店</t>
  </si>
  <si>
    <t>LO MICHAEL YAU MING</t>
  </si>
  <si>
    <t>445.00</t>
  </si>
  <si>
    <t>2023-05-13 11:50:46</t>
  </si>
  <si>
    <t>2023-05-10</t>
  </si>
  <si>
    <t>3348996</t>
  </si>
  <si>
    <t>天津京基皇冠假日酒店</t>
  </si>
  <si>
    <t>565.00</t>
  </si>
  <si>
    <t>2023-05-10 09:41:36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</si>
</sst>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13</xdr:col>
      <xdr:colOff>586740</xdr:colOff>
      <xdr:row>41</xdr:row>
      <xdr:rowOff>144780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60320"/>
          <a:ext cx="9806940" cy="5082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workbookViewId="0">
      <selection activeCell="A1" sqref="$A1:$XFD1048576"/>
    </sheetView>
  </sheetViews>
  <sheetFormatPr defaultColWidth="10" defaultRowHeight="14.4" outlineLevelRow="6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45061</v>
      </c>
      <c r="G2" s="6">
        <v>45062</v>
      </c>
      <c r="H2" s="4">
        <v>1</v>
      </c>
      <c r="I2" s="4">
        <v>1</v>
      </c>
      <c r="J2" s="4">
        <v>1</v>
      </c>
      <c r="K2" s="4" t="s">
        <v>30</v>
      </c>
      <c r="L2" s="4">
        <v>565</v>
      </c>
      <c r="M2" s="4">
        <v>565</v>
      </c>
      <c r="N2" s="4" t="s">
        <v>31</v>
      </c>
      <c r="O2" s="4" t="s">
        <v>32</v>
      </c>
      <c r="P2" s="4" t="s">
        <v>33</v>
      </c>
      <c r="Q2" s="4">
        <v>0</v>
      </c>
      <c r="R2" s="7">
        <v>45056</v>
      </c>
      <c r="S2" s="6">
        <v>45077</v>
      </c>
      <c r="T2" s="4" t="s">
        <v>34</v>
      </c>
      <c r="U2" s="4">
        <v>565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45061</v>
      </c>
      <c r="G3" s="6">
        <v>45062</v>
      </c>
      <c r="H3" s="4">
        <v>1</v>
      </c>
      <c r="I3" s="4">
        <v>1</v>
      </c>
      <c r="J3" s="4">
        <v>1</v>
      </c>
      <c r="K3" s="4" t="s">
        <v>30</v>
      </c>
      <c r="L3" s="4">
        <v>445</v>
      </c>
      <c r="M3" s="4">
        <v>445</v>
      </c>
      <c r="N3" s="4" t="s">
        <v>40</v>
      </c>
      <c r="O3" s="4" t="s">
        <v>32</v>
      </c>
      <c r="P3" s="4" t="s">
        <v>33</v>
      </c>
      <c r="Q3" s="4">
        <v>0</v>
      </c>
      <c r="R3" s="7">
        <v>45059</v>
      </c>
      <c r="S3" s="6">
        <v>45077</v>
      </c>
      <c r="T3" s="4" t="s">
        <v>34</v>
      </c>
      <c r="U3" s="4">
        <v>445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45061</v>
      </c>
      <c r="G4" s="6">
        <v>45062</v>
      </c>
      <c r="H4" s="4">
        <v>1</v>
      </c>
      <c r="I4" s="4">
        <v>1</v>
      </c>
      <c r="J4" s="4">
        <v>1</v>
      </c>
      <c r="K4" s="4" t="s">
        <v>30</v>
      </c>
      <c r="L4" s="4">
        <v>170</v>
      </c>
      <c r="M4" s="4">
        <v>170</v>
      </c>
      <c r="N4" s="4" t="s">
        <v>46</v>
      </c>
      <c r="O4" s="4" t="s">
        <v>32</v>
      </c>
      <c r="P4" s="4" t="s">
        <v>33</v>
      </c>
      <c r="Q4" s="4">
        <v>0</v>
      </c>
      <c r="R4" s="7">
        <v>45060</v>
      </c>
      <c r="S4" s="6">
        <v>45077</v>
      </c>
      <c r="T4" s="4" t="s">
        <v>34</v>
      </c>
      <c r="U4" s="4">
        <v>170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45061</v>
      </c>
      <c r="G5" s="6">
        <v>45062</v>
      </c>
      <c r="H5" s="4">
        <v>1</v>
      </c>
      <c r="I5" s="4">
        <v>1</v>
      </c>
      <c r="J5" s="4">
        <v>1</v>
      </c>
      <c r="K5" s="4" t="s">
        <v>30</v>
      </c>
      <c r="L5" s="4">
        <v>883</v>
      </c>
      <c r="M5" s="4">
        <v>883</v>
      </c>
      <c r="N5" s="4" t="s">
        <v>52</v>
      </c>
      <c r="O5" s="4" t="s">
        <v>32</v>
      </c>
      <c r="P5" s="4" t="s">
        <v>33</v>
      </c>
      <c r="Q5" s="4">
        <v>0</v>
      </c>
      <c r="R5" s="7">
        <v>45060</v>
      </c>
      <c r="S5" s="6">
        <v>45077</v>
      </c>
      <c r="T5" s="4" t="s">
        <v>34</v>
      </c>
      <c r="U5" s="4">
        <v>883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45061</v>
      </c>
      <c r="G6" s="6">
        <v>45062</v>
      </c>
      <c r="H6" s="4">
        <v>1</v>
      </c>
      <c r="I6" s="4">
        <v>1</v>
      </c>
      <c r="J6" s="4">
        <v>1</v>
      </c>
      <c r="K6" s="4" t="s">
        <v>30</v>
      </c>
      <c r="L6" s="4">
        <v>291</v>
      </c>
      <c r="M6" s="4">
        <v>291</v>
      </c>
      <c r="N6" s="4" t="s">
        <v>58</v>
      </c>
      <c r="O6" s="4" t="s">
        <v>32</v>
      </c>
      <c r="P6" s="4" t="s">
        <v>33</v>
      </c>
      <c r="Q6" s="4">
        <v>0</v>
      </c>
      <c r="R6" s="7">
        <v>45060</v>
      </c>
      <c r="S6" s="6">
        <v>45077</v>
      </c>
      <c r="T6" s="4" t="s">
        <v>34</v>
      </c>
      <c r="U6" s="4">
        <v>291</v>
      </c>
      <c r="V6" s="4">
        <v>0</v>
      </c>
      <c r="W6" s="4">
        <v>0</v>
      </c>
      <c r="X6" s="4" t="s">
        <v>59</v>
      </c>
      <c r="Y6" s="4" t="s">
        <v>59</v>
      </c>
    </row>
    <row r="7" s="4" customFormat="1" spans="1:26">
      <c r="A7" s="4" t="s">
        <v>60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45061</v>
      </c>
      <c r="G7" s="6">
        <v>45062</v>
      </c>
      <c r="H7" s="4">
        <v>2</v>
      </c>
      <c r="I7" s="4">
        <v>1</v>
      </c>
      <c r="J7" s="4">
        <v>2</v>
      </c>
      <c r="K7" s="4" t="s">
        <v>30</v>
      </c>
      <c r="L7" s="4">
        <v>1766</v>
      </c>
      <c r="M7" s="4">
        <v>1766</v>
      </c>
      <c r="N7" s="4" t="s">
        <v>61</v>
      </c>
      <c r="O7" s="4" t="s">
        <v>32</v>
      </c>
      <c r="P7" s="4" t="s">
        <v>33</v>
      </c>
      <c r="Q7" s="4">
        <v>0</v>
      </c>
      <c r="R7" s="7">
        <v>45061</v>
      </c>
      <c r="S7" s="6">
        <v>45077</v>
      </c>
      <c r="T7" s="4" t="s">
        <v>34</v>
      </c>
      <c r="U7" s="4">
        <v>1766</v>
      </c>
      <c r="V7" s="4">
        <v>0</v>
      </c>
      <c r="W7" s="4">
        <v>0</v>
      </c>
      <c r="X7" s="4" t="s">
        <v>62</v>
      </c>
      <c r="Y7" s="4">
        <v>3098954</v>
      </c>
      <c r="Z7" s="4" t="s">
        <v>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E12" sqref="E12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spans="1:9">
      <c r="A2" s="5">
        <v>999224078372384</v>
      </c>
      <c r="B2" s="6">
        <v>45061</v>
      </c>
      <c r="C2" s="6">
        <v>45062</v>
      </c>
      <c r="D2" s="4">
        <v>565</v>
      </c>
      <c r="E2" s="4" t="str">
        <f>VLOOKUP(A2,HOP!A:L,12,0)</f>
        <v>565.00</v>
      </c>
      <c r="F2" s="4" t="str">
        <f>VLOOKUP(A2,HOP!A:C,3,0)</f>
        <v>3348996</v>
      </c>
      <c r="G2" s="4">
        <f>D2-E2</f>
        <v>0</v>
      </c>
      <c r="H2" s="4" t="str">
        <f>$H$1&amp;F2</f>
        <v>,3348996</v>
      </c>
      <c r="I2" s="4" t="str">
        <f>VLOOKUP(A2,HOP!A:U,21,0)</f>
        <v>直连</v>
      </c>
    </row>
    <row r="3" s="4" customFormat="1" spans="1:9">
      <c r="A3" s="5">
        <v>999224123203230</v>
      </c>
      <c r="B3" s="6">
        <v>45061</v>
      </c>
      <c r="C3" s="6">
        <v>45062</v>
      </c>
      <c r="D3" s="4">
        <v>445</v>
      </c>
      <c r="E3" s="4" t="str">
        <f>VLOOKUP(A3,HOP!A:L,12,0)</f>
        <v>445.00</v>
      </c>
      <c r="F3" s="4" t="str">
        <f>VLOOKUP(A3,HOP!A:C,3,0)</f>
        <v>3365226</v>
      </c>
      <c r="G3" s="4">
        <f>D3-E3</f>
        <v>0</v>
      </c>
      <c r="H3" s="4" t="str">
        <f>$H$1&amp;F3</f>
        <v>,3365226</v>
      </c>
      <c r="I3" s="4" t="str">
        <f>VLOOKUP(A3,HOP!A:U,21,0)</f>
        <v>直连</v>
      </c>
    </row>
    <row r="4" s="4" customFormat="1" spans="1:9">
      <c r="A4" s="5">
        <v>999224136919681</v>
      </c>
      <c r="B4" s="6">
        <v>45061</v>
      </c>
      <c r="C4" s="6">
        <v>45062</v>
      </c>
      <c r="D4" s="4">
        <v>170</v>
      </c>
      <c r="E4" s="4" t="str">
        <f>VLOOKUP(A4,HOP!A:L,12,0)</f>
        <v>170.00</v>
      </c>
      <c r="F4" s="4" t="str">
        <f>VLOOKUP(A4,HOP!A:C,3,0)</f>
        <v>3369086</v>
      </c>
      <c r="G4" s="4">
        <f>D4-E4</f>
        <v>0</v>
      </c>
      <c r="H4" s="4" t="str">
        <f>$H$1&amp;F4</f>
        <v>,3369086</v>
      </c>
      <c r="I4" s="4" t="str">
        <f>VLOOKUP(A4,HOP!A:U,21,0)</f>
        <v>直连</v>
      </c>
    </row>
    <row r="5" s="4" customFormat="1" spans="1:9">
      <c r="A5" s="5">
        <v>999224140552813</v>
      </c>
      <c r="B5" s="6">
        <v>45061</v>
      </c>
      <c r="C5" s="6">
        <v>45062</v>
      </c>
      <c r="D5" s="4">
        <v>883</v>
      </c>
      <c r="E5" s="4" t="str">
        <f>VLOOKUP(A5,HOP!A:L,12,0)</f>
        <v>883.00</v>
      </c>
      <c r="F5" s="4" t="str">
        <f>VLOOKUP(A5,HOP!A:C,3,0)</f>
        <v>3370645</v>
      </c>
      <c r="G5" s="4">
        <f>D5-E5</f>
        <v>0</v>
      </c>
      <c r="H5" s="4" t="str">
        <f>$H$1&amp;F5</f>
        <v>,3370645</v>
      </c>
      <c r="I5" s="4" t="str">
        <f>VLOOKUP(A5,HOP!A:U,21,0)</f>
        <v>直连</v>
      </c>
    </row>
    <row r="6" s="4" customFormat="1" spans="1:9">
      <c r="A6" s="5">
        <v>999224147560091</v>
      </c>
      <c r="B6" s="6">
        <v>45061</v>
      </c>
      <c r="C6" s="6">
        <v>45062</v>
      </c>
      <c r="D6" s="4">
        <v>291</v>
      </c>
      <c r="E6" s="4" t="str">
        <f>VLOOKUP(A6,HOP!A:L,12,0)</f>
        <v>291.00</v>
      </c>
      <c r="F6" s="4" t="str">
        <f>VLOOKUP(A6,HOP!A:C,3,0)</f>
        <v>3372486</v>
      </c>
      <c r="G6" s="4">
        <f>D6-E6</f>
        <v>0</v>
      </c>
      <c r="H6" s="4" t="str">
        <f>$H$1&amp;F6</f>
        <v>,3372486</v>
      </c>
      <c r="I6" s="4" t="str">
        <f>VLOOKUP(A6,HOP!A:U,21,0)</f>
        <v>直连</v>
      </c>
    </row>
    <row r="7" s="4" customFormat="1" spans="1:9">
      <c r="A7" s="5">
        <v>999224149453586</v>
      </c>
      <c r="B7" s="6">
        <v>45061</v>
      </c>
      <c r="C7" s="6">
        <v>45062</v>
      </c>
      <c r="D7" s="4">
        <v>1766</v>
      </c>
      <c r="E7" s="4" t="str">
        <f>VLOOKUP(A7,HOP!A:L,12,0)</f>
        <v>1766.00</v>
      </c>
      <c r="F7" s="4" t="str">
        <f>VLOOKUP(A7,HOP!A:C,3,0)</f>
        <v>3373250</v>
      </c>
      <c r="G7" s="4">
        <f>D7-E7</f>
        <v>0</v>
      </c>
      <c r="H7" s="4" t="str">
        <f>$H$1&amp;F7</f>
        <v>,3373250</v>
      </c>
      <c r="I7" s="4" t="str">
        <f>VLOOKUP(A7,HOP!A:U,21,0)</f>
        <v>直连</v>
      </c>
    </row>
    <row r="9" spans="4:4">
      <c r="D9" s="4">
        <f>SUM(D2:D8)</f>
        <v>4120</v>
      </c>
    </row>
    <row r="10" spans="4:4">
      <c r="D10" s="4" t="s">
        <v>65</v>
      </c>
    </row>
    <row r="12" spans="1:2">
      <c r="A12" s="4" t="s">
        <v>66</v>
      </c>
      <c r="B12" s="4">
        <v>4120</v>
      </c>
    </row>
    <row r="13" spans="1:1">
      <c r="A13" s="4" t="s">
        <v>67</v>
      </c>
    </row>
  </sheetData>
  <autoFilter ref="A1:X7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.88888888888889" defaultRowHeight="13.2" outlineLevelRow="6"/>
  <cols>
    <col min="1" max="1" width="12.8888888888889" style="1"/>
    <col min="2" max="16383" width="8.88888888888889" style="1"/>
  </cols>
  <sheetData>
    <row r="1" s="1" customFormat="1" spans="1:22">
      <c r="A1" s="2" t="s">
        <v>68</v>
      </c>
      <c r="B1" s="2" t="s">
        <v>69</v>
      </c>
      <c r="C1" s="2" t="s">
        <v>70</v>
      </c>
      <c r="D1" s="2" t="s">
        <v>71</v>
      </c>
      <c r="E1" s="2" t="s">
        <v>13</v>
      </c>
      <c r="F1" s="2" t="s">
        <v>5</v>
      </c>
      <c r="G1" s="2" t="s">
        <v>6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  <c r="U1" s="2" t="s">
        <v>85</v>
      </c>
      <c r="V1" s="2" t="s">
        <v>86</v>
      </c>
    </row>
    <row r="2" s="1" customFormat="1" spans="1:22">
      <c r="A2" s="3">
        <v>999224149453586</v>
      </c>
      <c r="B2" s="1" t="s">
        <v>87</v>
      </c>
      <c r="C2" s="1" t="s">
        <v>88</v>
      </c>
      <c r="D2" s="1" t="s">
        <v>89</v>
      </c>
      <c r="E2" s="1" t="s">
        <v>90</v>
      </c>
      <c r="F2" s="1" t="s">
        <v>87</v>
      </c>
      <c r="G2" s="1" t="s">
        <v>91</v>
      </c>
      <c r="H2" s="1" t="s">
        <v>92</v>
      </c>
      <c r="I2" s="1" t="s">
        <v>93</v>
      </c>
      <c r="J2" s="1" t="s">
        <v>94</v>
      </c>
      <c r="K2" s="1" t="s">
        <v>93</v>
      </c>
      <c r="L2" s="1" t="s">
        <v>93</v>
      </c>
      <c r="M2" s="1" t="s">
        <v>95</v>
      </c>
      <c r="N2" s="1" t="s">
        <v>95</v>
      </c>
      <c r="O2" s="1" t="s">
        <v>96</v>
      </c>
      <c r="P2" s="1" t="s">
        <v>97</v>
      </c>
      <c r="Q2" s="1" t="s">
        <v>98</v>
      </c>
      <c r="R2" s="1" t="s">
        <v>99</v>
      </c>
      <c r="S2" s="1" t="s">
        <v>100</v>
      </c>
      <c r="T2" s="1" t="s">
        <v>101</v>
      </c>
      <c r="U2" s="1" t="s">
        <v>102</v>
      </c>
      <c r="V2" s="1" t="s">
        <v>103</v>
      </c>
    </row>
    <row r="3" s="1" customFormat="1" spans="1:22">
      <c r="A3" s="3">
        <v>999224147560091</v>
      </c>
      <c r="B3" s="1" t="s">
        <v>104</v>
      </c>
      <c r="C3" s="1" t="s">
        <v>105</v>
      </c>
      <c r="D3" s="1" t="s">
        <v>106</v>
      </c>
      <c r="E3" s="1" t="s">
        <v>58</v>
      </c>
      <c r="F3" s="1" t="s">
        <v>87</v>
      </c>
      <c r="G3" s="1" t="s">
        <v>91</v>
      </c>
      <c r="H3" s="1" t="s">
        <v>92</v>
      </c>
      <c r="I3" s="1" t="s">
        <v>107</v>
      </c>
      <c r="J3" s="1" t="s">
        <v>94</v>
      </c>
      <c r="K3" s="1" t="s">
        <v>107</v>
      </c>
      <c r="L3" s="1" t="s">
        <v>107</v>
      </c>
      <c r="M3" s="1" t="s">
        <v>95</v>
      </c>
      <c r="N3" s="1" t="s">
        <v>95</v>
      </c>
      <c r="O3" s="1" t="s">
        <v>96</v>
      </c>
      <c r="P3" s="1" t="s">
        <v>97</v>
      </c>
      <c r="Q3" s="1" t="s">
        <v>98</v>
      </c>
      <c r="R3" s="1" t="s">
        <v>108</v>
      </c>
      <c r="S3" s="1" t="s">
        <v>100</v>
      </c>
      <c r="T3" s="1" t="s">
        <v>101</v>
      </c>
      <c r="U3" s="1" t="s">
        <v>102</v>
      </c>
      <c r="V3" s="1" t="s">
        <v>103</v>
      </c>
    </row>
    <row r="4" s="1" customFormat="1" spans="1:22">
      <c r="A4" s="3">
        <v>999224140552813</v>
      </c>
      <c r="B4" s="1" t="s">
        <v>104</v>
      </c>
      <c r="C4" s="1" t="s">
        <v>109</v>
      </c>
      <c r="D4" s="1" t="s">
        <v>89</v>
      </c>
      <c r="E4" s="1" t="s">
        <v>110</v>
      </c>
      <c r="F4" s="1" t="s">
        <v>87</v>
      </c>
      <c r="G4" s="1" t="s">
        <v>91</v>
      </c>
      <c r="H4" s="1" t="s">
        <v>92</v>
      </c>
      <c r="I4" s="1" t="s">
        <v>111</v>
      </c>
      <c r="J4" s="1" t="s">
        <v>94</v>
      </c>
      <c r="K4" s="1" t="s">
        <v>111</v>
      </c>
      <c r="L4" s="1" t="s">
        <v>111</v>
      </c>
      <c r="M4" s="1" t="s">
        <v>95</v>
      </c>
      <c r="N4" s="1" t="s">
        <v>95</v>
      </c>
      <c r="O4" s="1" t="s">
        <v>96</v>
      </c>
      <c r="P4" s="1" t="s">
        <v>97</v>
      </c>
      <c r="Q4" s="1" t="s">
        <v>98</v>
      </c>
      <c r="R4" s="1" t="s">
        <v>112</v>
      </c>
      <c r="S4" s="1" t="s">
        <v>100</v>
      </c>
      <c r="T4" s="1" t="s">
        <v>101</v>
      </c>
      <c r="U4" s="1" t="s">
        <v>102</v>
      </c>
      <c r="V4" s="1" t="s">
        <v>103</v>
      </c>
    </row>
    <row r="5" s="1" customFormat="1" spans="1:22">
      <c r="A5" s="3">
        <v>999224136919681</v>
      </c>
      <c r="B5" s="1" t="s">
        <v>104</v>
      </c>
      <c r="C5" s="1" t="s">
        <v>113</v>
      </c>
      <c r="D5" s="1" t="s">
        <v>114</v>
      </c>
      <c r="E5" s="1" t="s">
        <v>46</v>
      </c>
      <c r="F5" s="1" t="s">
        <v>87</v>
      </c>
      <c r="G5" s="1" t="s">
        <v>91</v>
      </c>
      <c r="H5" s="1" t="s">
        <v>92</v>
      </c>
      <c r="I5" s="1" t="s">
        <v>115</v>
      </c>
      <c r="J5" s="1" t="s">
        <v>94</v>
      </c>
      <c r="K5" s="1" t="s">
        <v>115</v>
      </c>
      <c r="L5" s="1" t="s">
        <v>115</v>
      </c>
      <c r="M5" s="1" t="s">
        <v>95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116</v>
      </c>
      <c r="S5" s="1" t="s">
        <v>100</v>
      </c>
      <c r="T5" s="1" t="s">
        <v>101</v>
      </c>
      <c r="U5" s="1" t="s">
        <v>102</v>
      </c>
      <c r="V5" s="1" t="s">
        <v>103</v>
      </c>
    </row>
    <row r="6" s="1" customFormat="1" spans="1:22">
      <c r="A6" s="3">
        <v>999224123203230</v>
      </c>
      <c r="B6" s="1" t="s">
        <v>117</v>
      </c>
      <c r="C6" s="1" t="s">
        <v>118</v>
      </c>
      <c r="D6" s="1" t="s">
        <v>119</v>
      </c>
      <c r="E6" s="1" t="s">
        <v>120</v>
      </c>
      <c r="F6" s="1" t="s">
        <v>87</v>
      </c>
      <c r="G6" s="1" t="s">
        <v>91</v>
      </c>
      <c r="H6" s="1" t="s">
        <v>92</v>
      </c>
      <c r="I6" s="1" t="s">
        <v>121</v>
      </c>
      <c r="J6" s="1" t="s">
        <v>94</v>
      </c>
      <c r="K6" s="1" t="s">
        <v>121</v>
      </c>
      <c r="L6" s="1" t="s">
        <v>121</v>
      </c>
      <c r="M6" s="1" t="s">
        <v>95</v>
      </c>
      <c r="N6" s="1" t="s">
        <v>95</v>
      </c>
      <c r="O6" s="1" t="s">
        <v>96</v>
      </c>
      <c r="P6" s="1" t="s">
        <v>97</v>
      </c>
      <c r="Q6" s="1" t="s">
        <v>98</v>
      </c>
      <c r="R6" s="1" t="s">
        <v>122</v>
      </c>
      <c r="S6" s="1" t="s">
        <v>100</v>
      </c>
      <c r="T6" s="1" t="s">
        <v>101</v>
      </c>
      <c r="U6" s="1" t="s">
        <v>102</v>
      </c>
      <c r="V6" s="1" t="s">
        <v>103</v>
      </c>
    </row>
    <row r="7" s="1" customFormat="1" spans="1:22">
      <c r="A7" s="3">
        <v>999224078372384</v>
      </c>
      <c r="B7" s="1" t="s">
        <v>123</v>
      </c>
      <c r="C7" s="1" t="s">
        <v>124</v>
      </c>
      <c r="D7" s="1" t="s">
        <v>125</v>
      </c>
      <c r="E7" s="1" t="s">
        <v>31</v>
      </c>
      <c r="F7" s="1" t="s">
        <v>87</v>
      </c>
      <c r="G7" s="1" t="s">
        <v>91</v>
      </c>
      <c r="H7" s="1" t="s">
        <v>92</v>
      </c>
      <c r="I7" s="1" t="s">
        <v>126</v>
      </c>
      <c r="J7" s="1" t="s">
        <v>94</v>
      </c>
      <c r="K7" s="1" t="s">
        <v>126</v>
      </c>
      <c r="L7" s="1" t="s">
        <v>126</v>
      </c>
      <c r="M7" s="1" t="s">
        <v>95</v>
      </c>
      <c r="N7" s="1" t="s">
        <v>95</v>
      </c>
      <c r="O7" s="1" t="s">
        <v>96</v>
      </c>
      <c r="P7" s="1" t="s">
        <v>97</v>
      </c>
      <c r="Q7" s="1" t="s">
        <v>98</v>
      </c>
      <c r="R7" s="1" t="s">
        <v>127</v>
      </c>
      <c r="S7" s="1" t="s">
        <v>100</v>
      </c>
      <c r="T7" s="1" t="s">
        <v>101</v>
      </c>
      <c r="U7" s="1" t="s">
        <v>102</v>
      </c>
      <c r="V7" s="1" t="s">
        <v>103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2023-05-31T01:04:55Z</dcterms:created>
  <dcterms:modified xsi:type="dcterms:W3CDTF">2023-05-31T01:14:39Z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4BA0671FE1D54102AACC3BBA6E83DADD_12</vt:lpwstr>
  </property>
</Properties>
</file>