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对账!$A$1:$X$27</definedName>
  </definedNames>
  <calcPr calcId="144525"/>
</workbook>
</file>

<file path=xl/sharedStrings.xml><?xml version="1.0" encoding="utf-8"?>
<sst xmlns="http://schemas.openxmlformats.org/spreadsheetml/2006/main" count="918" uniqueCount="279">
  <si>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</si>
  <si>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</si>
  <si>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</si>
  <si>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</si>
  <si>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</si>
  <si>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</si>
  <si>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</si>
  <si>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</si>
  <si>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</si>
  <si>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</si>
  <si>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</si>
  <si>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</si>
  <si>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</si>
  <si>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</si>
  <si>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</si>
  <si>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</si>
  <si>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</si>
  <si>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</si>
  <si>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</si>
  <si>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</si>
  <si>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</si>
  <si>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</si>
  <si>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</si>
  <si>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</si>
  <si>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</si>
  <si>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21844393124	</t>
  </si>
  <si>
    <t>Ctrip</t>
  </si>
  <si>
    <t>正常</t>
  </si>
  <si>
    <t>[曼谷]标准酒店 - 曼谷大都会大厦(The Standard, Bangkok Mahanakhon)(101925614)</t>
  </si>
  <si>
    <t>王子标准房(至少连住2晚及以上)&lt;双人入住&gt;&lt;不适用泰国客人&gt;&lt;双早&gt;</t>
  </si>
  <si>
    <t>CNY</t>
  </si>
  <si>
    <t>YEN/CHENGCHUNG</t>
  </si>
  <si>
    <t>CA9812230601CNY-H</t>
  </si>
  <si>
    <t>未提现</t>
  </si>
  <si>
    <t>携程开票</t>
  </si>
  <si>
    <t xml:space="preserve">	</t>
  </si>
  <si>
    <t xml:space="preserve">197632187	</t>
  </si>
  <si>
    <t xml:space="preserve">21892235000	</t>
  </si>
  <si>
    <t>KWOK/WING KI</t>
  </si>
  <si>
    <t xml:space="preserve">201238367	</t>
  </si>
  <si>
    <t>取消</t>
  </si>
  <si>
    <t xml:space="preserve">999221938755929	</t>
  </si>
  <si>
    <t>TSAI/CHILIANG</t>
  </si>
  <si>
    <t xml:space="preserve">202390956	</t>
  </si>
  <si>
    <t xml:space="preserve">999222988270900	</t>
  </si>
  <si>
    <t>[新加坡]新加坡客安酒店(The Clan Hotel Singapore by Far East Hospitality)(105449851)</t>
  </si>
  <si>
    <t>豪华房&lt;双人入住&gt;&lt;适用于非澳大利亚/英国客人&gt;&lt;无早&gt;</t>
  </si>
  <si>
    <t>LI/TE,Liu/Shukai</t>
  </si>
  <si>
    <t xml:space="preserve">221815300	</t>
  </si>
  <si>
    <t xml:space="preserve">999223187611044	</t>
  </si>
  <si>
    <t>[邦劳]阿罗纳海滩赫纳度假村(Henann Resort Alona Beach)(15141076)</t>
  </si>
  <si>
    <t>尊贵房(直通泳池)(至少连住2晚及以上)&lt;三人入住&gt;&lt;早餐&gt;</t>
  </si>
  <si>
    <t>T. Barrios/Myra,T. Barrios/Myra,T. Barrios/Myra</t>
  </si>
  <si>
    <t xml:space="preserve">HBM249-0220	</t>
  </si>
  <si>
    <t xml:space="preserve">999223210763290	</t>
  </si>
  <si>
    <t>SONG/JIHYE,SONG/JIHYE,SONG/JIHYE</t>
  </si>
  <si>
    <t xml:space="preserve">HBM249-0241	</t>
  </si>
  <si>
    <t xml:space="preserve">999223490045480	</t>
  </si>
  <si>
    <t>Chato-Andeza/Victoria,Chato-Andeza/Victoria,Chato-Andeza/Victoria</t>
  </si>
  <si>
    <t xml:space="preserve">HBLMNL012-2857	</t>
  </si>
  <si>
    <t xml:space="preserve">999223785592525	</t>
  </si>
  <si>
    <t>[普吉岛]芭东帕拉贡水疗度假酒店(Patong Paragon Resort &amp; Spa)(106540520)</t>
  </si>
  <si>
    <t>豪华房(至少连住2晚及以上)&lt;双人入住&gt;&lt;双早&gt;</t>
  </si>
  <si>
    <t>Kanafina/Gulnar,Kanafina/Gulnar</t>
  </si>
  <si>
    <t xml:space="preserve">232181	</t>
  </si>
  <si>
    <t xml:space="preserve">999223845943615	</t>
  </si>
  <si>
    <t>daquipil/gladys,daquipil/gladys,daquipil/gladys,daquipil/gladys,daquipil/gladys,daquipil/gladys</t>
  </si>
  <si>
    <t xml:space="preserve">HBLMNL012-2984	</t>
  </si>
  <si>
    <t xml:space="preserve">999223850719298	</t>
  </si>
  <si>
    <t>豪华房(直通泳池)(连住3晚及以上)&lt;双人入住&gt;&lt;双早&gt;</t>
  </si>
  <si>
    <t>Conway/Ian,Conway/Ian,Conway/Ian,Conway/Ian</t>
  </si>
  <si>
    <t xml:space="preserve">232362	</t>
  </si>
  <si>
    <t xml:space="preserve">999224030287559	</t>
  </si>
  <si>
    <t>Kim/SeonHyeok,Kim/SeonHyeok</t>
  </si>
  <si>
    <t xml:space="preserve">232789	</t>
  </si>
  <si>
    <t xml:space="preserve">999224041190576	</t>
  </si>
  <si>
    <t>豪华房(连住3晚及以上)&lt;双人入住&gt;&lt;双早&gt;</t>
  </si>
  <si>
    <t>Khanna/Manas,Khanna/Manas</t>
  </si>
  <si>
    <t xml:space="preserve">232804	</t>
  </si>
  <si>
    <t xml:space="preserve">999224042920425	</t>
  </si>
  <si>
    <t>YUNJU/EO,YUNJU/EO</t>
  </si>
  <si>
    <t xml:space="preserve">232829	</t>
  </si>
  <si>
    <t xml:space="preserve">999224047909561	</t>
  </si>
  <si>
    <t>Gupta/Varun,Gupta/Varun</t>
  </si>
  <si>
    <t xml:space="preserve">232830	</t>
  </si>
  <si>
    <t xml:space="preserve">999224051101062	</t>
  </si>
  <si>
    <t>park/garam,park/garam</t>
  </si>
  <si>
    <t xml:space="preserve">232854	</t>
  </si>
  <si>
    <t xml:space="preserve">999224052770138	</t>
  </si>
  <si>
    <t>darak/prachi,darak/prachi</t>
  </si>
  <si>
    <t xml:space="preserve">999224060831884	</t>
  </si>
  <si>
    <t>Ganesh/Balachandar</t>
  </si>
  <si>
    <t xml:space="preserve">232878	</t>
  </si>
  <si>
    <t xml:space="preserve">999224165988809	</t>
  </si>
  <si>
    <t>BAE/HYUNGGYU</t>
  </si>
  <si>
    <t xml:space="preserve">233145	</t>
  </si>
  <si>
    <t xml:space="preserve">999224178613211	</t>
  </si>
  <si>
    <t>[拉普拉普]种植园湾水疗度假村(Plantation Bay Resort and Spa)(53934322)</t>
  </si>
  <si>
    <t>礁湖景观房&lt;今日特价 &gt;&lt;双人入住&gt;&lt;中宾&gt;&lt;无早&gt;</t>
  </si>
  <si>
    <t>WAN/HONGJIAN</t>
  </si>
  <si>
    <t xml:space="preserve">1291206	</t>
  </si>
  <si>
    <t xml:space="preserve">999224198293706	</t>
  </si>
  <si>
    <t>[苏梅岛]苏梅岛W酒店(W Koh Samui)(106541235)</t>
  </si>
  <si>
    <t>海滨天堂别墅(至少连住2晚及以上)&lt;全日特价&gt;&lt;双人入住&gt;&lt;中宾&gt;&lt;双早&gt;</t>
  </si>
  <si>
    <t>ZHENG/XIAOXIA,JI/HONGSHENG</t>
  </si>
  <si>
    <t xml:space="preserve">95878057	</t>
  </si>
  <si>
    <t xml:space="preserve">999224257230374	</t>
  </si>
  <si>
    <t>池畔房&lt;今日特价 &gt;&lt;单人入住&gt;&lt;中宾&gt;&lt;无早&gt;</t>
  </si>
  <si>
    <t>Ku/Chi Wing Alex</t>
  </si>
  <si>
    <t xml:space="preserve">999224262770116	</t>
  </si>
  <si>
    <t>丛林绿洲特大床别墅(至少连住2晚及以上)&lt;今日特价 &gt;&lt;双人入住&gt;&lt;中宾&gt;&lt;双早&gt;</t>
  </si>
  <si>
    <t>CHEONG/LAP,LUM/LANNY,ZHANG/ZHANHUO,LYU/XIAOLI</t>
  </si>
  <si>
    <t xml:space="preserve">98452537	</t>
  </si>
  <si>
    <t xml:space="preserve">999224288772709	</t>
  </si>
  <si>
    <t>CHEN/linhai,LI/zhihao</t>
  </si>
  <si>
    <t xml:space="preserve">999224309020176	</t>
  </si>
  <si>
    <t>[沙美岛]沙美岛奥普劳度假村(Ao Prao Resort)(96211035)</t>
  </si>
  <si>
    <t>豪华山坡房&lt;今日特价 &gt;&lt;双人入住&gt;&lt;双早&gt;</t>
  </si>
  <si>
    <t>Geva/Anan</t>
  </si>
  <si>
    <t xml:space="preserve">3301611	</t>
  </si>
  <si>
    <t xml:space="preserve">999224360746494	</t>
  </si>
  <si>
    <t>XIAO/ZONGBAO,WANG/YIZHEN</t>
  </si>
  <si>
    <t xml:space="preserve">82924078	</t>
  </si>
  <si>
    <t xml:space="preserve">999224389873203	</t>
  </si>
  <si>
    <t>WU/MANMAN</t>
  </si>
  <si>
    <t>,</t>
  </si>
  <si>
    <t>CNY 107493</t>
  </si>
  <si>
    <t>A230601100022911</t>
  </si>
  <si>
    <t>CNY / HKD 当前参考汇率: 1.09995028</t>
  </si>
  <si>
    <t>总计：107493 CNY/
118236.96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</si>
  <si>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</si>
  <si>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</si>
  <si>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</si>
  <si>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</si>
  <si>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</si>
  <si>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</si>
  <si>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</si>
  <si>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</si>
  <si>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</si>
  <si>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</si>
  <si>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</si>
  <si>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</si>
  <si>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</si>
  <si>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</si>
  <si>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</si>
  <si>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</si>
  <si>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</si>
  <si>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</si>
  <si>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</si>
  <si>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2022-12-16</t>
  </si>
  <si>
    <t>2878967</t>
  </si>
  <si>
    <t>标准酒店 - 曼谷大都会大厦</t>
  </si>
  <si>
    <t>2023-05-27</t>
  </si>
  <si>
    <t>2023-05-30</t>
  </si>
  <si>
    <t>退房日半月结</t>
  </si>
  <si>
    <t>3000.00</t>
  </si>
  <si>
    <t>RMB</t>
  </si>
  <si>
    <t>0</t>
  </si>
  <si>
    <t>0.00</t>
  </si>
  <si>
    <t>wisdom(携程)</t>
  </si>
  <si>
    <t>01.010189</t>
  </si>
  <si>
    <t>2022-12-16 17:39:02</t>
  </si>
  <si>
    <t>否</t>
  </si>
  <si>
    <t>汇智国际旅游发展有限公司</t>
  </si>
  <si>
    <t>直采</t>
  </si>
  <si>
    <t>泰国</t>
  </si>
  <si>
    <t>2023-03-02</t>
  </si>
  <si>
    <t>3082667</t>
  </si>
  <si>
    <t>新加坡客安酒店 (SG Clean)</t>
  </si>
  <si>
    <t>LI/TE,Liu/Shuka</t>
  </si>
  <si>
    <t>2023-05-22</t>
  </si>
  <si>
    <t>2023-05-26</t>
  </si>
  <si>
    <t>6200.00</t>
  </si>
  <si>
    <t>2023-03-03 23:43:33</t>
  </si>
  <si>
    <t>新加坡</t>
  </si>
  <si>
    <t>2023-03-14</t>
  </si>
  <si>
    <t>3135087</t>
  </si>
  <si>
    <t>阿罗纳海滩赫纳度假村</t>
  </si>
  <si>
    <t>T. Barrios Myra</t>
  </si>
  <si>
    <t>2023-05-28</t>
  </si>
  <si>
    <t>4444.00</t>
  </si>
  <si>
    <t>2023-03-15 21:34:47</t>
  </si>
  <si>
    <t>菲律宾</t>
  </si>
  <si>
    <t>2023-03-16</t>
  </si>
  <si>
    <t>3142067</t>
  </si>
  <si>
    <t>6333.00</t>
  </si>
  <si>
    <t>2023-03-17 15:00:28</t>
  </si>
  <si>
    <t>2023-04-04</t>
  </si>
  <si>
    <t>3198510</t>
  </si>
  <si>
    <t>2023-05-23</t>
  </si>
  <si>
    <t>2023-05-25</t>
  </si>
  <si>
    <t>4000.00</t>
  </si>
  <si>
    <t>2023-04-05 14:18:37</t>
  </si>
  <si>
    <t>2023-04-22</t>
  </si>
  <si>
    <t>3271113</t>
  </si>
  <si>
    <t>芭东帕拉贡温泉度假酒店 (SHA Extra Plus)</t>
  </si>
  <si>
    <t>718.00</t>
  </si>
  <si>
    <t>2023-04-22 10:39:54</t>
  </si>
  <si>
    <t>2023-04-25</t>
  </si>
  <si>
    <t>3288931</t>
  </si>
  <si>
    <t>daquipil gladys</t>
  </si>
  <si>
    <t>2023-05-19</t>
  </si>
  <si>
    <t>12000.00</t>
  </si>
  <si>
    <t>2023-04-26 15:20:53</t>
  </si>
  <si>
    <t>2023-04-26</t>
  </si>
  <si>
    <t>3289991</t>
  </si>
  <si>
    <t>2023-05-10</t>
  </si>
  <si>
    <t>2023-05-16</t>
  </si>
  <si>
    <t>7068.00</t>
  </si>
  <si>
    <t>2023-04-26 11:34:20</t>
  </si>
  <si>
    <t>999224309020176,</t>
  </si>
  <si>
    <t>2023-04-28</t>
  </si>
  <si>
    <t>3301611</t>
  </si>
  <si>
    <t>沙美岛奥普劳度假村 (政府卫生认证)</t>
  </si>
  <si>
    <t>Geva Anan</t>
  </si>
  <si>
    <t>2023-05-20</t>
  </si>
  <si>
    <t>2023-05-21</t>
  </si>
  <si>
    <t>2023-05-20 15:31:26</t>
  </si>
  <si>
    <t>2023-05-06</t>
  </si>
  <si>
    <t>3334764</t>
  </si>
  <si>
    <t>710.00</t>
  </si>
  <si>
    <t>2023-05-07 12:58:46</t>
  </si>
  <si>
    <t>2023-05-07</t>
  </si>
  <si>
    <t>3337655</t>
  </si>
  <si>
    <t>2023-05-17</t>
  </si>
  <si>
    <t>975.00</t>
  </si>
  <si>
    <t>2023-05-07 17:11:10</t>
  </si>
  <si>
    <t>3338161</t>
  </si>
  <si>
    <t>2023-05-24</t>
  </si>
  <si>
    <t>2023-05-08 10:54:00</t>
  </si>
  <si>
    <t>2023-05-08</t>
  </si>
  <si>
    <t>3340143</t>
  </si>
  <si>
    <t>Gupta Varun</t>
  </si>
  <si>
    <t>2023-05-08 10:57:12</t>
  </si>
  <si>
    <t>3341175</t>
  </si>
  <si>
    <t>park garam</t>
  </si>
  <si>
    <t>2023-05-29</t>
  </si>
  <si>
    <t>2023-05-31</t>
  </si>
  <si>
    <t>2023-05-08 14:23:45</t>
  </si>
  <si>
    <t>3342191</t>
  </si>
  <si>
    <t>Darak prachi</t>
  </si>
  <si>
    <t>2023-05-08 17:49:08</t>
  </si>
  <si>
    <t>2023-05-09</t>
  </si>
  <si>
    <t>3344439</t>
  </si>
  <si>
    <t>Ganesh Balachandar</t>
  </si>
  <si>
    <t>2023-05-09 09:54:16</t>
  </si>
  <si>
    <t>3379653</t>
  </si>
  <si>
    <t>BAE HYUNGGYU</t>
  </si>
  <si>
    <t>1288.00</t>
  </si>
  <si>
    <t>2023-05-16 10:48:37</t>
  </si>
  <si>
    <t>3380793</t>
  </si>
  <si>
    <t>种植园湾水疗度假村</t>
  </si>
  <si>
    <t>2023-05-18</t>
  </si>
  <si>
    <t>2056.00</t>
  </si>
  <si>
    <t>2023-05-16 14:42:54</t>
  </si>
  <si>
    <t>3385557</t>
  </si>
  <si>
    <t>苏梅岛W酒店</t>
  </si>
  <si>
    <t>26370.00</t>
  </si>
  <si>
    <t>2023-05-17 16:01:50</t>
  </si>
  <si>
    <t>3386423</t>
  </si>
  <si>
    <t>2140.00</t>
  </si>
  <si>
    <t>2023-05-20 10:23:28</t>
  </si>
  <si>
    <t>3388053</t>
  </si>
  <si>
    <t>11036.00</t>
  </si>
  <si>
    <t>2023-05-18 11:33:30</t>
  </si>
  <si>
    <t>3394206</t>
  </si>
  <si>
    <t>1280.00</t>
  </si>
  <si>
    <t>2023-05-19 12:54:42</t>
  </si>
  <si>
    <t>3398644</t>
  </si>
  <si>
    <t>700.00</t>
  </si>
  <si>
    <t>2023-05-20 15:31:31</t>
  </si>
  <si>
    <t>3408912</t>
  </si>
  <si>
    <t>XIAO ZONGBAO,WANG YIZHEN</t>
  </si>
  <si>
    <t>5238.00</t>
  </si>
  <si>
    <t>2023-05-23 09:10:39</t>
  </si>
  <si>
    <t>3416002</t>
  </si>
  <si>
    <t>WU MANMAN</t>
  </si>
  <si>
    <t>7857.00</t>
  </si>
  <si>
    <t>2023-05-25 10:20:39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</si>
</sst>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15875</xdr:colOff>
      <xdr:row>35</xdr:row>
      <xdr:rowOff>7620</xdr:rowOff>
    </xdr:from>
    <xdr:to>
      <xdr:col>15</xdr:col>
      <xdr:colOff>183515</xdr:colOff>
      <xdr:row>62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75" y="6042660"/>
          <a:ext cx="10759440" cy="4960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9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45073</v>
      </c>
      <c r="G2" s="6">
        <v>45076</v>
      </c>
      <c r="H2" s="4">
        <v>1</v>
      </c>
      <c r="I2" s="4">
        <v>3</v>
      </c>
      <c r="J2" s="4">
        <v>3</v>
      </c>
      <c r="K2" s="4" t="s">
        <v>30</v>
      </c>
      <c r="L2" s="4">
        <v>2970</v>
      </c>
      <c r="M2" s="4">
        <v>2970</v>
      </c>
      <c r="N2" s="4" t="s">
        <v>31</v>
      </c>
      <c r="O2" s="4" t="s">
        <v>32</v>
      </c>
      <c r="P2" s="4" t="s">
        <v>33</v>
      </c>
      <c r="Q2" s="4">
        <v>0</v>
      </c>
      <c r="R2" s="7">
        <v>44893</v>
      </c>
      <c r="S2" s="6">
        <v>45078</v>
      </c>
      <c r="T2" s="4" t="s">
        <v>34</v>
      </c>
      <c r="U2" s="4">
        <v>2970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45064</v>
      </c>
      <c r="G3" s="6">
        <v>45067</v>
      </c>
      <c r="H3" s="4">
        <v>1</v>
      </c>
      <c r="I3" s="4">
        <v>3</v>
      </c>
      <c r="J3" s="4">
        <v>3</v>
      </c>
      <c r="K3" s="4" t="s">
        <v>30</v>
      </c>
      <c r="L3" s="4">
        <v>2952</v>
      </c>
      <c r="M3" s="4">
        <v>2952</v>
      </c>
      <c r="N3" s="4" t="s">
        <v>38</v>
      </c>
      <c r="O3" s="4" t="s">
        <v>32</v>
      </c>
      <c r="P3" s="4" t="s">
        <v>33</v>
      </c>
      <c r="Q3" s="4">
        <v>0</v>
      </c>
      <c r="R3" s="7">
        <v>44906</v>
      </c>
      <c r="S3" s="6">
        <v>45078</v>
      </c>
      <c r="T3" s="4" t="s">
        <v>34</v>
      </c>
      <c r="U3" s="4">
        <v>2952</v>
      </c>
      <c r="V3" s="4">
        <v>0</v>
      </c>
      <c r="W3" s="4">
        <v>0</v>
      </c>
      <c r="X3" s="4" t="s">
        <v>35</v>
      </c>
      <c r="Y3" s="4" t="s">
        <v>39</v>
      </c>
    </row>
    <row r="4" s="4" customFormat="1" spans="1:25">
      <c r="A4" s="4" t="s">
        <v>25</v>
      </c>
      <c r="B4" s="4" t="s">
        <v>26</v>
      </c>
      <c r="C4" s="4" t="s">
        <v>40</v>
      </c>
      <c r="D4" s="4" t="s">
        <v>28</v>
      </c>
      <c r="E4" s="4" t="s">
        <v>29</v>
      </c>
      <c r="F4" s="6">
        <v>45073</v>
      </c>
      <c r="G4" s="6">
        <v>45076</v>
      </c>
      <c r="H4" s="4">
        <v>1</v>
      </c>
      <c r="I4" s="4">
        <v>3</v>
      </c>
      <c r="J4" s="4">
        <v>3</v>
      </c>
      <c r="K4" s="4" t="s">
        <v>30</v>
      </c>
      <c r="L4" s="4">
        <v>-2970</v>
      </c>
      <c r="M4" s="4">
        <v>-2970</v>
      </c>
      <c r="N4" s="4" t="s">
        <v>31</v>
      </c>
      <c r="O4" s="4" t="s">
        <v>32</v>
      </c>
      <c r="P4" s="4" t="s">
        <v>33</v>
      </c>
      <c r="Q4" s="4">
        <v>0</v>
      </c>
      <c r="R4" s="7">
        <v>44893</v>
      </c>
      <c r="S4" s="6">
        <v>45078</v>
      </c>
      <c r="T4" s="4" t="s">
        <v>34</v>
      </c>
      <c r="U4" s="4">
        <v>-2970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45073</v>
      </c>
      <c r="G5" s="6">
        <v>45076</v>
      </c>
      <c r="H5" s="4">
        <v>1</v>
      </c>
      <c r="I5" s="4">
        <v>3</v>
      </c>
      <c r="J5" s="4">
        <v>3</v>
      </c>
      <c r="K5" s="4" t="s">
        <v>30</v>
      </c>
      <c r="L5" s="4">
        <v>3000</v>
      </c>
      <c r="M5" s="4">
        <v>3000</v>
      </c>
      <c r="N5" s="4" t="s">
        <v>42</v>
      </c>
      <c r="O5" s="4" t="s">
        <v>32</v>
      </c>
      <c r="P5" s="4" t="s">
        <v>33</v>
      </c>
      <c r="Q5" s="4">
        <v>0</v>
      </c>
      <c r="R5" s="7">
        <v>44911</v>
      </c>
      <c r="S5" s="6">
        <v>45078</v>
      </c>
      <c r="T5" s="4" t="s">
        <v>34</v>
      </c>
      <c r="U5" s="4">
        <v>3000</v>
      </c>
      <c r="V5" s="4">
        <v>0</v>
      </c>
      <c r="W5" s="4">
        <v>0</v>
      </c>
      <c r="X5" s="4" t="s">
        <v>35</v>
      </c>
      <c r="Y5" s="4" t="s">
        <v>43</v>
      </c>
    </row>
    <row r="6" s="4" customFormat="1" spans="1:25">
      <c r="A6" s="4" t="s">
        <v>37</v>
      </c>
      <c r="B6" s="4" t="s">
        <v>26</v>
      </c>
      <c r="C6" s="4" t="s">
        <v>40</v>
      </c>
      <c r="D6" s="4" t="s">
        <v>28</v>
      </c>
      <c r="E6" s="4" t="s">
        <v>29</v>
      </c>
      <c r="F6" s="6">
        <v>45064</v>
      </c>
      <c r="G6" s="6">
        <v>45067</v>
      </c>
      <c r="H6" s="4">
        <v>1</v>
      </c>
      <c r="I6" s="4">
        <v>3</v>
      </c>
      <c r="J6" s="4">
        <v>3</v>
      </c>
      <c r="K6" s="4" t="s">
        <v>30</v>
      </c>
      <c r="L6" s="4">
        <v>-2952</v>
      </c>
      <c r="M6" s="4">
        <v>-2952</v>
      </c>
      <c r="N6" s="4" t="s">
        <v>38</v>
      </c>
      <c r="O6" s="4" t="s">
        <v>32</v>
      </c>
      <c r="P6" s="4" t="s">
        <v>33</v>
      </c>
      <c r="Q6" s="4">
        <v>0</v>
      </c>
      <c r="R6" s="7">
        <v>44906</v>
      </c>
      <c r="S6" s="6">
        <v>45078</v>
      </c>
      <c r="T6" s="4" t="s">
        <v>34</v>
      </c>
      <c r="U6" s="4">
        <v>-2952</v>
      </c>
      <c r="V6" s="4">
        <v>0</v>
      </c>
      <c r="W6" s="4">
        <v>0</v>
      </c>
      <c r="X6" s="4" t="s">
        <v>35</v>
      </c>
      <c r="Y6" s="4" t="s">
        <v>39</v>
      </c>
    </row>
    <row r="7" s="4" customFormat="1" spans="1:25">
      <c r="A7" s="4" t="s">
        <v>44</v>
      </c>
      <c r="B7" s="4" t="s">
        <v>26</v>
      </c>
      <c r="C7" s="4" t="s">
        <v>27</v>
      </c>
      <c r="D7" s="4" t="s">
        <v>45</v>
      </c>
      <c r="E7" s="4" t="s">
        <v>46</v>
      </c>
      <c r="F7" s="6">
        <v>45068</v>
      </c>
      <c r="G7" s="6">
        <v>45072</v>
      </c>
      <c r="H7" s="4">
        <v>1</v>
      </c>
      <c r="I7" s="4">
        <v>4</v>
      </c>
      <c r="J7" s="4">
        <v>4</v>
      </c>
      <c r="K7" s="4" t="s">
        <v>30</v>
      </c>
      <c r="L7" s="4">
        <v>6200</v>
      </c>
      <c r="M7" s="4">
        <v>6200</v>
      </c>
      <c r="N7" s="4" t="s">
        <v>47</v>
      </c>
      <c r="O7" s="4" t="s">
        <v>32</v>
      </c>
      <c r="P7" s="4" t="s">
        <v>33</v>
      </c>
      <c r="Q7" s="4">
        <v>0</v>
      </c>
      <c r="R7" s="7">
        <v>44987</v>
      </c>
      <c r="S7" s="6">
        <v>45078</v>
      </c>
      <c r="T7" s="4" t="s">
        <v>34</v>
      </c>
      <c r="U7" s="4">
        <v>6200</v>
      </c>
      <c r="V7" s="4">
        <v>0</v>
      </c>
      <c r="W7" s="4">
        <v>0</v>
      </c>
      <c r="X7" s="4" t="s">
        <v>35</v>
      </c>
      <c r="Y7" s="4" t="s">
        <v>48</v>
      </c>
    </row>
    <row r="8" s="4" customFormat="1" spans="1:25">
      <c r="A8" s="4" t="s">
        <v>49</v>
      </c>
      <c r="B8" s="4" t="s">
        <v>26</v>
      </c>
      <c r="C8" s="4" t="s">
        <v>27</v>
      </c>
      <c r="D8" s="4" t="s">
        <v>50</v>
      </c>
      <c r="E8" s="4" t="s">
        <v>51</v>
      </c>
      <c r="F8" s="6">
        <v>45072</v>
      </c>
      <c r="G8" s="6">
        <v>45074</v>
      </c>
      <c r="H8" s="4">
        <v>1</v>
      </c>
      <c r="I8" s="4">
        <v>2</v>
      </c>
      <c r="J8" s="4">
        <v>2</v>
      </c>
      <c r="K8" s="4" t="s">
        <v>30</v>
      </c>
      <c r="L8" s="4">
        <v>4444</v>
      </c>
      <c r="M8" s="4">
        <v>4444</v>
      </c>
      <c r="N8" s="4" t="s">
        <v>52</v>
      </c>
      <c r="O8" s="4" t="s">
        <v>32</v>
      </c>
      <c r="P8" s="4" t="s">
        <v>33</v>
      </c>
      <c r="Q8" s="4">
        <v>0</v>
      </c>
      <c r="R8" s="7">
        <v>44999</v>
      </c>
      <c r="S8" s="6">
        <v>45078</v>
      </c>
      <c r="T8" s="4" t="s">
        <v>34</v>
      </c>
      <c r="U8" s="4">
        <v>4444</v>
      </c>
      <c r="V8" s="4">
        <v>0</v>
      </c>
      <c r="W8" s="4">
        <v>0</v>
      </c>
      <c r="X8" s="4" t="s">
        <v>35</v>
      </c>
      <c r="Y8" s="4" t="s">
        <v>53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50</v>
      </c>
      <c r="E9" s="4" t="s">
        <v>51</v>
      </c>
      <c r="F9" s="6">
        <v>45073</v>
      </c>
      <c r="G9" s="6">
        <v>45076</v>
      </c>
      <c r="H9" s="4">
        <v>1</v>
      </c>
      <c r="I9" s="4">
        <v>3</v>
      </c>
      <c r="J9" s="4">
        <v>3</v>
      </c>
      <c r="K9" s="4" t="s">
        <v>30</v>
      </c>
      <c r="L9" s="4">
        <v>6333</v>
      </c>
      <c r="M9" s="4">
        <v>6333</v>
      </c>
      <c r="N9" s="4" t="s">
        <v>55</v>
      </c>
      <c r="O9" s="4" t="s">
        <v>32</v>
      </c>
      <c r="P9" s="4" t="s">
        <v>33</v>
      </c>
      <c r="Q9" s="4">
        <v>0</v>
      </c>
      <c r="R9" s="7">
        <v>45001</v>
      </c>
      <c r="S9" s="6">
        <v>45078</v>
      </c>
      <c r="T9" s="4" t="s">
        <v>34</v>
      </c>
      <c r="U9" s="4">
        <v>6333</v>
      </c>
      <c r="V9" s="4">
        <v>0</v>
      </c>
      <c r="W9" s="4">
        <v>0</v>
      </c>
      <c r="X9" s="4" t="s">
        <v>35</v>
      </c>
      <c r="Y9" s="4" t="s">
        <v>56</v>
      </c>
    </row>
    <row r="10" s="4" customFormat="1" spans="1:25">
      <c r="A10" s="4" t="s">
        <v>57</v>
      </c>
      <c r="B10" s="4" t="s">
        <v>26</v>
      </c>
      <c r="C10" s="4" t="s">
        <v>27</v>
      </c>
      <c r="D10" s="4" t="s">
        <v>50</v>
      </c>
      <c r="E10" s="4" t="s">
        <v>51</v>
      </c>
      <c r="F10" s="6">
        <v>45069</v>
      </c>
      <c r="G10" s="6">
        <v>45071</v>
      </c>
      <c r="H10" s="4">
        <v>1</v>
      </c>
      <c r="I10" s="4">
        <v>2</v>
      </c>
      <c r="J10" s="4">
        <v>2</v>
      </c>
      <c r="K10" s="4" t="s">
        <v>30</v>
      </c>
      <c r="L10" s="4">
        <v>4000</v>
      </c>
      <c r="M10" s="4">
        <v>4000</v>
      </c>
      <c r="N10" s="4" t="s">
        <v>58</v>
      </c>
      <c r="O10" s="4" t="s">
        <v>32</v>
      </c>
      <c r="P10" s="4" t="s">
        <v>33</v>
      </c>
      <c r="Q10" s="4">
        <v>0</v>
      </c>
      <c r="R10" s="7">
        <v>45020</v>
      </c>
      <c r="S10" s="6">
        <v>45078</v>
      </c>
      <c r="T10" s="4" t="s">
        <v>34</v>
      </c>
      <c r="U10" s="4">
        <v>4000</v>
      </c>
      <c r="V10" s="4">
        <v>0</v>
      </c>
      <c r="W10" s="4">
        <v>0</v>
      </c>
      <c r="X10" s="4" t="s">
        <v>35</v>
      </c>
      <c r="Y10" s="4" t="s">
        <v>59</v>
      </c>
    </row>
    <row r="11" s="4" customFormat="1" spans="1:25">
      <c r="A11" s="4" t="s">
        <v>60</v>
      </c>
      <c r="B11" s="4" t="s">
        <v>26</v>
      </c>
      <c r="C11" s="4" t="s">
        <v>27</v>
      </c>
      <c r="D11" s="4" t="s">
        <v>61</v>
      </c>
      <c r="E11" s="4" t="s">
        <v>62</v>
      </c>
      <c r="F11" s="6">
        <v>45072</v>
      </c>
      <c r="G11" s="6">
        <v>45074</v>
      </c>
      <c r="H11" s="4">
        <v>1</v>
      </c>
      <c r="I11" s="4">
        <v>2</v>
      </c>
      <c r="J11" s="4">
        <v>2</v>
      </c>
      <c r="K11" s="4" t="s">
        <v>30</v>
      </c>
      <c r="L11" s="4">
        <v>718</v>
      </c>
      <c r="M11" s="4">
        <v>718</v>
      </c>
      <c r="N11" s="4" t="s">
        <v>63</v>
      </c>
      <c r="O11" s="4" t="s">
        <v>32</v>
      </c>
      <c r="P11" s="4" t="s">
        <v>33</v>
      </c>
      <c r="Q11" s="4">
        <v>0</v>
      </c>
      <c r="R11" s="7">
        <v>45038</v>
      </c>
      <c r="S11" s="6">
        <v>45078</v>
      </c>
      <c r="T11" s="4" t="s">
        <v>34</v>
      </c>
      <c r="U11" s="4">
        <v>718</v>
      </c>
      <c r="V11" s="4">
        <v>0</v>
      </c>
      <c r="W11" s="4">
        <v>0</v>
      </c>
      <c r="X11" s="4" t="s">
        <v>35</v>
      </c>
      <c r="Y11" s="4" t="s">
        <v>64</v>
      </c>
    </row>
    <row r="12" s="4" customFormat="1" spans="1:25">
      <c r="A12" s="4" t="s">
        <v>65</v>
      </c>
      <c r="B12" s="4" t="s">
        <v>26</v>
      </c>
      <c r="C12" s="4" t="s">
        <v>27</v>
      </c>
      <c r="D12" s="4" t="s">
        <v>50</v>
      </c>
      <c r="E12" s="4" t="s">
        <v>51</v>
      </c>
      <c r="F12" s="6">
        <v>45065</v>
      </c>
      <c r="G12" s="6">
        <v>45068</v>
      </c>
      <c r="H12" s="4">
        <v>2</v>
      </c>
      <c r="I12" s="4">
        <v>3</v>
      </c>
      <c r="J12" s="4">
        <v>6</v>
      </c>
      <c r="K12" s="4" t="s">
        <v>30</v>
      </c>
      <c r="L12" s="4">
        <v>12000</v>
      </c>
      <c r="M12" s="4">
        <v>12000</v>
      </c>
      <c r="N12" s="4" t="s">
        <v>66</v>
      </c>
      <c r="O12" s="4" t="s">
        <v>32</v>
      </c>
      <c r="P12" s="4" t="s">
        <v>33</v>
      </c>
      <c r="Q12" s="4">
        <v>0</v>
      </c>
      <c r="R12" s="7">
        <v>45041</v>
      </c>
      <c r="S12" s="6">
        <v>45078</v>
      </c>
      <c r="T12" s="4" t="s">
        <v>34</v>
      </c>
      <c r="U12" s="4">
        <v>12000</v>
      </c>
      <c r="V12" s="4">
        <v>0</v>
      </c>
      <c r="W12" s="4">
        <v>0</v>
      </c>
      <c r="X12" s="4" t="s">
        <v>35</v>
      </c>
      <c r="Y12" s="4" t="s">
        <v>67</v>
      </c>
    </row>
    <row r="13" s="4" customFormat="1" spans="1:25">
      <c r="A13" s="4" t="s">
        <v>68</v>
      </c>
      <c r="B13" s="4" t="s">
        <v>26</v>
      </c>
      <c r="C13" s="4" t="s">
        <v>27</v>
      </c>
      <c r="D13" s="4" t="s">
        <v>61</v>
      </c>
      <c r="E13" s="4" t="s">
        <v>69</v>
      </c>
      <c r="F13" s="6">
        <v>45056</v>
      </c>
      <c r="G13" s="6">
        <v>45062</v>
      </c>
      <c r="H13" s="4">
        <v>2</v>
      </c>
      <c r="I13" s="4">
        <v>6</v>
      </c>
      <c r="J13" s="4">
        <v>12</v>
      </c>
      <c r="K13" s="4" t="s">
        <v>30</v>
      </c>
      <c r="L13" s="4">
        <v>7068</v>
      </c>
      <c r="M13" s="4">
        <v>7068</v>
      </c>
      <c r="N13" s="4" t="s">
        <v>70</v>
      </c>
      <c r="O13" s="4" t="s">
        <v>32</v>
      </c>
      <c r="P13" s="4" t="s">
        <v>33</v>
      </c>
      <c r="Q13" s="4">
        <v>0</v>
      </c>
      <c r="R13" s="7">
        <v>45042</v>
      </c>
      <c r="S13" s="6">
        <v>45078</v>
      </c>
      <c r="T13" s="4" t="s">
        <v>34</v>
      </c>
      <c r="U13" s="4">
        <v>7068</v>
      </c>
      <c r="V13" s="4">
        <v>0</v>
      </c>
      <c r="W13" s="4">
        <v>0</v>
      </c>
      <c r="X13" s="4" t="s">
        <v>35</v>
      </c>
      <c r="Y13" s="4" t="s">
        <v>71</v>
      </c>
    </row>
    <row r="14" s="4" customFormat="1" spans="1:25">
      <c r="A14" s="4" t="s">
        <v>72</v>
      </c>
      <c r="B14" s="4" t="s">
        <v>26</v>
      </c>
      <c r="C14" s="4" t="s">
        <v>27</v>
      </c>
      <c r="D14" s="4" t="s">
        <v>61</v>
      </c>
      <c r="E14" s="4" t="s">
        <v>62</v>
      </c>
      <c r="F14" s="6">
        <v>45071</v>
      </c>
      <c r="G14" s="6">
        <v>45073</v>
      </c>
      <c r="H14" s="4">
        <v>1</v>
      </c>
      <c r="I14" s="4">
        <v>2</v>
      </c>
      <c r="J14" s="4">
        <v>2</v>
      </c>
      <c r="K14" s="4" t="s">
        <v>30</v>
      </c>
      <c r="L14" s="4">
        <v>710</v>
      </c>
      <c r="M14" s="4">
        <v>710</v>
      </c>
      <c r="N14" s="4" t="s">
        <v>73</v>
      </c>
      <c r="O14" s="4" t="s">
        <v>32</v>
      </c>
      <c r="P14" s="4" t="s">
        <v>33</v>
      </c>
      <c r="Q14" s="4">
        <v>0</v>
      </c>
      <c r="R14" s="7">
        <v>45052</v>
      </c>
      <c r="S14" s="6">
        <v>45078</v>
      </c>
      <c r="T14" s="4" t="s">
        <v>34</v>
      </c>
      <c r="U14" s="4">
        <v>710</v>
      </c>
      <c r="V14" s="4">
        <v>0</v>
      </c>
      <c r="W14" s="4">
        <v>0</v>
      </c>
      <c r="X14" s="4" t="s">
        <v>35</v>
      </c>
      <c r="Y14" s="4" t="s">
        <v>74</v>
      </c>
    </row>
    <row r="15" s="4" customFormat="1" spans="1:25">
      <c r="A15" s="4" t="s">
        <v>75</v>
      </c>
      <c r="B15" s="4" t="s">
        <v>26</v>
      </c>
      <c r="C15" s="4" t="s">
        <v>27</v>
      </c>
      <c r="D15" s="4" t="s">
        <v>61</v>
      </c>
      <c r="E15" s="4" t="s">
        <v>76</v>
      </c>
      <c r="F15" s="6">
        <v>45063</v>
      </c>
      <c r="G15" s="6">
        <v>45066</v>
      </c>
      <c r="H15" s="4">
        <v>1</v>
      </c>
      <c r="I15" s="4">
        <v>3</v>
      </c>
      <c r="J15" s="4">
        <v>3</v>
      </c>
      <c r="K15" s="4" t="s">
        <v>30</v>
      </c>
      <c r="L15" s="4">
        <v>975</v>
      </c>
      <c r="M15" s="4">
        <v>975</v>
      </c>
      <c r="N15" s="4" t="s">
        <v>77</v>
      </c>
      <c r="O15" s="4" t="s">
        <v>32</v>
      </c>
      <c r="P15" s="4" t="s">
        <v>33</v>
      </c>
      <c r="Q15" s="4">
        <v>0</v>
      </c>
      <c r="R15" s="7">
        <v>45053</v>
      </c>
      <c r="S15" s="6">
        <v>45078</v>
      </c>
      <c r="T15" s="4" t="s">
        <v>34</v>
      </c>
      <c r="U15" s="4">
        <v>975</v>
      </c>
      <c r="V15" s="4">
        <v>0</v>
      </c>
      <c r="W15" s="4">
        <v>0</v>
      </c>
      <c r="X15" s="4" t="s">
        <v>35</v>
      </c>
      <c r="Y15" s="4" t="s">
        <v>78</v>
      </c>
    </row>
    <row r="16" s="4" customFormat="1" spans="1:25">
      <c r="A16" s="4" t="s">
        <v>79</v>
      </c>
      <c r="B16" s="4" t="s">
        <v>26</v>
      </c>
      <c r="C16" s="4" t="s">
        <v>27</v>
      </c>
      <c r="D16" s="4" t="s">
        <v>61</v>
      </c>
      <c r="E16" s="4" t="s">
        <v>76</v>
      </c>
      <c r="F16" s="6">
        <v>45070</v>
      </c>
      <c r="G16" s="6">
        <v>45073</v>
      </c>
      <c r="H16" s="4">
        <v>1</v>
      </c>
      <c r="I16" s="4">
        <v>3</v>
      </c>
      <c r="J16" s="4">
        <v>3</v>
      </c>
      <c r="K16" s="4" t="s">
        <v>30</v>
      </c>
      <c r="L16" s="4">
        <v>975</v>
      </c>
      <c r="M16" s="4">
        <v>975</v>
      </c>
      <c r="N16" s="4" t="s">
        <v>80</v>
      </c>
      <c r="O16" s="4" t="s">
        <v>32</v>
      </c>
      <c r="P16" s="4" t="s">
        <v>33</v>
      </c>
      <c r="Q16" s="4">
        <v>0</v>
      </c>
      <c r="R16" s="7">
        <v>45053</v>
      </c>
      <c r="S16" s="6">
        <v>45078</v>
      </c>
      <c r="T16" s="4" t="s">
        <v>34</v>
      </c>
      <c r="U16" s="4">
        <v>975</v>
      </c>
      <c r="V16" s="4">
        <v>0</v>
      </c>
      <c r="W16" s="4">
        <v>0</v>
      </c>
      <c r="X16" s="4" t="s">
        <v>35</v>
      </c>
      <c r="Y16" s="4" t="s">
        <v>81</v>
      </c>
    </row>
    <row r="17" s="4" customFormat="1" spans="1:25">
      <c r="A17" s="4" t="s">
        <v>82</v>
      </c>
      <c r="B17" s="4" t="s">
        <v>26</v>
      </c>
      <c r="C17" s="4" t="s">
        <v>27</v>
      </c>
      <c r="D17" s="4" t="s">
        <v>61</v>
      </c>
      <c r="E17" s="4" t="s">
        <v>76</v>
      </c>
      <c r="F17" s="6">
        <v>45071</v>
      </c>
      <c r="G17" s="6">
        <v>45074</v>
      </c>
      <c r="H17" s="4">
        <v>1</v>
      </c>
      <c r="I17" s="4">
        <v>3</v>
      </c>
      <c r="J17" s="4">
        <v>3</v>
      </c>
      <c r="K17" s="4" t="s">
        <v>30</v>
      </c>
      <c r="L17" s="4">
        <v>975</v>
      </c>
      <c r="M17" s="4">
        <v>975</v>
      </c>
      <c r="N17" s="4" t="s">
        <v>83</v>
      </c>
      <c r="O17" s="4" t="s">
        <v>32</v>
      </c>
      <c r="P17" s="4" t="s">
        <v>33</v>
      </c>
      <c r="Q17" s="4">
        <v>0</v>
      </c>
      <c r="R17" s="7">
        <v>45054</v>
      </c>
      <c r="S17" s="6">
        <v>45078</v>
      </c>
      <c r="T17" s="4" t="s">
        <v>34</v>
      </c>
      <c r="U17" s="4">
        <v>975</v>
      </c>
      <c r="V17" s="4">
        <v>0</v>
      </c>
      <c r="W17" s="4">
        <v>0</v>
      </c>
      <c r="X17" s="4" t="s">
        <v>35</v>
      </c>
      <c r="Y17" s="4" t="s">
        <v>84</v>
      </c>
    </row>
    <row r="18" s="4" customFormat="1" spans="1:25">
      <c r="A18" s="4" t="s">
        <v>85</v>
      </c>
      <c r="B18" s="4" t="s">
        <v>26</v>
      </c>
      <c r="C18" s="4" t="s">
        <v>27</v>
      </c>
      <c r="D18" s="4" t="s">
        <v>61</v>
      </c>
      <c r="E18" s="4" t="s">
        <v>62</v>
      </c>
      <c r="F18" s="6">
        <v>45075</v>
      </c>
      <c r="G18" s="6">
        <v>45077</v>
      </c>
      <c r="H18" s="4">
        <v>1</v>
      </c>
      <c r="I18" s="4">
        <v>2</v>
      </c>
      <c r="J18" s="4">
        <v>2</v>
      </c>
      <c r="K18" s="4" t="s">
        <v>30</v>
      </c>
      <c r="L18" s="4">
        <v>710</v>
      </c>
      <c r="M18" s="4">
        <v>710</v>
      </c>
      <c r="N18" s="4" t="s">
        <v>86</v>
      </c>
      <c r="O18" s="4" t="s">
        <v>32</v>
      </c>
      <c r="P18" s="4" t="s">
        <v>33</v>
      </c>
      <c r="Q18" s="4">
        <v>0</v>
      </c>
      <c r="R18" s="7">
        <v>45054</v>
      </c>
      <c r="S18" s="6">
        <v>45078</v>
      </c>
      <c r="T18" s="4" t="s">
        <v>34</v>
      </c>
      <c r="U18" s="4">
        <v>710</v>
      </c>
      <c r="V18" s="4">
        <v>0</v>
      </c>
      <c r="W18" s="4">
        <v>0</v>
      </c>
      <c r="X18" s="4" t="s">
        <v>35</v>
      </c>
      <c r="Y18" s="4" t="s">
        <v>87</v>
      </c>
    </row>
    <row r="19" s="4" customFormat="1" spans="1:25">
      <c r="A19" s="4" t="s">
        <v>88</v>
      </c>
      <c r="B19" s="4" t="s">
        <v>26</v>
      </c>
      <c r="C19" s="4" t="s">
        <v>27</v>
      </c>
      <c r="D19" s="4" t="s">
        <v>61</v>
      </c>
      <c r="E19" s="4" t="s">
        <v>62</v>
      </c>
      <c r="F19" s="6">
        <v>45063</v>
      </c>
      <c r="G19" s="6">
        <v>45065</v>
      </c>
      <c r="H19" s="4">
        <v>1</v>
      </c>
      <c r="I19" s="4">
        <v>2</v>
      </c>
      <c r="J19" s="4">
        <v>2</v>
      </c>
      <c r="K19" s="4" t="s">
        <v>30</v>
      </c>
      <c r="L19" s="4">
        <v>710</v>
      </c>
      <c r="M19" s="4">
        <v>710</v>
      </c>
      <c r="N19" s="4" t="s">
        <v>89</v>
      </c>
      <c r="O19" s="4" t="s">
        <v>32</v>
      </c>
      <c r="P19" s="4" t="s">
        <v>33</v>
      </c>
      <c r="Q19" s="4">
        <v>0</v>
      </c>
      <c r="R19" s="7">
        <v>45054</v>
      </c>
      <c r="S19" s="6">
        <v>45078</v>
      </c>
      <c r="T19" s="4" t="s">
        <v>34</v>
      </c>
      <c r="U19" s="4">
        <v>710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90</v>
      </c>
      <c r="B20" s="4" t="s">
        <v>26</v>
      </c>
      <c r="C20" s="4" t="s">
        <v>27</v>
      </c>
      <c r="D20" s="4" t="s">
        <v>61</v>
      </c>
      <c r="E20" s="4" t="s">
        <v>62</v>
      </c>
      <c r="F20" s="6">
        <v>45069</v>
      </c>
      <c r="G20" s="6">
        <v>45071</v>
      </c>
      <c r="H20" s="4">
        <v>1</v>
      </c>
      <c r="I20" s="4">
        <v>2</v>
      </c>
      <c r="J20" s="4">
        <v>2</v>
      </c>
      <c r="K20" s="4" t="s">
        <v>30</v>
      </c>
      <c r="L20" s="4">
        <v>710</v>
      </c>
      <c r="M20" s="4">
        <v>710</v>
      </c>
      <c r="N20" s="4" t="s">
        <v>91</v>
      </c>
      <c r="O20" s="4" t="s">
        <v>32</v>
      </c>
      <c r="P20" s="4" t="s">
        <v>33</v>
      </c>
      <c r="Q20" s="4">
        <v>0</v>
      </c>
      <c r="R20" s="7">
        <v>45055</v>
      </c>
      <c r="S20" s="6">
        <v>45078</v>
      </c>
      <c r="T20" s="4" t="s">
        <v>34</v>
      </c>
      <c r="U20" s="4">
        <v>710</v>
      </c>
      <c r="V20" s="4">
        <v>0</v>
      </c>
      <c r="W20" s="4">
        <v>0</v>
      </c>
      <c r="X20" s="4" t="s">
        <v>35</v>
      </c>
      <c r="Y20" s="4" t="s">
        <v>92</v>
      </c>
    </row>
    <row r="21" s="4" customFormat="1" spans="1:25">
      <c r="A21" s="4" t="s">
        <v>93</v>
      </c>
      <c r="B21" s="4" t="s">
        <v>26</v>
      </c>
      <c r="C21" s="4" t="s">
        <v>27</v>
      </c>
      <c r="D21" s="4" t="s">
        <v>61</v>
      </c>
      <c r="E21" s="4" t="s">
        <v>76</v>
      </c>
      <c r="F21" s="6">
        <v>45068</v>
      </c>
      <c r="G21" s="6">
        <v>45072</v>
      </c>
      <c r="H21" s="4">
        <v>1</v>
      </c>
      <c r="I21" s="4">
        <v>4</v>
      </c>
      <c r="J21" s="4">
        <v>4</v>
      </c>
      <c r="K21" s="4" t="s">
        <v>30</v>
      </c>
      <c r="L21" s="4">
        <v>1288</v>
      </c>
      <c r="M21" s="4">
        <v>1288</v>
      </c>
      <c r="N21" s="4" t="s">
        <v>94</v>
      </c>
      <c r="O21" s="4" t="s">
        <v>32</v>
      </c>
      <c r="P21" s="4" t="s">
        <v>33</v>
      </c>
      <c r="Q21" s="4">
        <v>0</v>
      </c>
      <c r="R21" s="7">
        <v>45062</v>
      </c>
      <c r="S21" s="6">
        <v>45078</v>
      </c>
      <c r="T21" s="4" t="s">
        <v>34</v>
      </c>
      <c r="U21" s="4">
        <v>1288</v>
      </c>
      <c r="V21" s="4">
        <v>0</v>
      </c>
      <c r="W21" s="4">
        <v>0</v>
      </c>
      <c r="X21" s="4" t="s">
        <v>35</v>
      </c>
      <c r="Y21" s="4" t="s">
        <v>95</v>
      </c>
    </row>
    <row r="22" s="4" customFormat="1" spans="1:25">
      <c r="A22" s="4" t="s">
        <v>96</v>
      </c>
      <c r="B22" s="4" t="s">
        <v>26</v>
      </c>
      <c r="C22" s="4" t="s">
        <v>27</v>
      </c>
      <c r="D22" s="4" t="s">
        <v>97</v>
      </c>
      <c r="E22" s="4" t="s">
        <v>98</v>
      </c>
      <c r="F22" s="6">
        <v>45062</v>
      </c>
      <c r="G22" s="6">
        <v>45064</v>
      </c>
      <c r="H22" s="4">
        <v>1</v>
      </c>
      <c r="I22" s="4">
        <v>2</v>
      </c>
      <c r="J22" s="4">
        <v>2</v>
      </c>
      <c r="K22" s="4" t="s">
        <v>30</v>
      </c>
      <c r="L22" s="4">
        <v>2056</v>
      </c>
      <c r="M22" s="4">
        <v>2056</v>
      </c>
      <c r="N22" s="4" t="s">
        <v>99</v>
      </c>
      <c r="O22" s="4" t="s">
        <v>32</v>
      </c>
      <c r="P22" s="4" t="s">
        <v>33</v>
      </c>
      <c r="Q22" s="4">
        <v>0</v>
      </c>
      <c r="R22" s="7">
        <v>45062</v>
      </c>
      <c r="S22" s="6">
        <v>45078</v>
      </c>
      <c r="T22" s="4" t="s">
        <v>34</v>
      </c>
      <c r="U22" s="4">
        <v>2056</v>
      </c>
      <c r="V22" s="4">
        <v>0</v>
      </c>
      <c r="W22" s="4">
        <v>0</v>
      </c>
      <c r="X22" s="4" t="s">
        <v>35</v>
      </c>
      <c r="Y22" s="4" t="s">
        <v>100</v>
      </c>
    </row>
    <row r="23" s="4" customFormat="1" spans="1:26">
      <c r="A23" s="4" t="s">
        <v>101</v>
      </c>
      <c r="B23" s="4" t="s">
        <v>26</v>
      </c>
      <c r="C23" s="4" t="s">
        <v>27</v>
      </c>
      <c r="D23" s="4" t="s">
        <v>102</v>
      </c>
      <c r="E23" s="4" t="s">
        <v>103</v>
      </c>
      <c r="F23" s="6">
        <v>45064</v>
      </c>
      <c r="G23" s="6">
        <v>45067</v>
      </c>
      <c r="H23" s="4">
        <v>2</v>
      </c>
      <c r="I23" s="4">
        <v>3</v>
      </c>
      <c r="J23" s="4">
        <v>6</v>
      </c>
      <c r="K23" s="4" t="s">
        <v>30</v>
      </c>
      <c r="L23" s="4">
        <v>26370</v>
      </c>
      <c r="M23" s="4">
        <v>26370</v>
      </c>
      <c r="N23" s="4" t="s">
        <v>104</v>
      </c>
      <c r="O23" s="4" t="s">
        <v>32</v>
      </c>
      <c r="P23" s="4" t="s">
        <v>33</v>
      </c>
      <c r="Q23" s="4">
        <v>0</v>
      </c>
      <c r="R23" s="7">
        <v>45063</v>
      </c>
      <c r="S23" s="6">
        <v>45078</v>
      </c>
      <c r="T23" s="4" t="s">
        <v>34</v>
      </c>
      <c r="U23" s="4">
        <v>26370</v>
      </c>
      <c r="V23" s="4">
        <v>0</v>
      </c>
      <c r="W23" s="4">
        <v>0</v>
      </c>
      <c r="X23" s="4" t="s">
        <v>35</v>
      </c>
      <c r="Y23" s="4">
        <v>95877136</v>
      </c>
      <c r="Z23" s="4" t="s">
        <v>105</v>
      </c>
    </row>
    <row r="24" s="4" customFormat="1" spans="1:25">
      <c r="A24" s="4" t="s">
        <v>106</v>
      </c>
      <c r="B24" s="4" t="s">
        <v>26</v>
      </c>
      <c r="C24" s="4" t="s">
        <v>27</v>
      </c>
      <c r="D24" s="4" t="s">
        <v>97</v>
      </c>
      <c r="E24" s="4" t="s">
        <v>107</v>
      </c>
      <c r="F24" s="6">
        <v>45076</v>
      </c>
      <c r="G24" s="6">
        <v>45077</v>
      </c>
      <c r="H24" s="4">
        <v>2</v>
      </c>
      <c r="I24" s="4">
        <v>1</v>
      </c>
      <c r="J24" s="4">
        <v>2</v>
      </c>
      <c r="K24" s="4" t="s">
        <v>30</v>
      </c>
      <c r="L24" s="4">
        <v>2140</v>
      </c>
      <c r="M24" s="4">
        <v>2140</v>
      </c>
      <c r="N24" s="4" t="s">
        <v>108</v>
      </c>
      <c r="O24" s="4" t="s">
        <v>32</v>
      </c>
      <c r="P24" s="4" t="s">
        <v>33</v>
      </c>
      <c r="Q24" s="4">
        <v>0</v>
      </c>
      <c r="R24" s="7">
        <v>45063</v>
      </c>
      <c r="S24" s="6">
        <v>45078</v>
      </c>
      <c r="T24" s="4" t="s">
        <v>34</v>
      </c>
      <c r="U24" s="4">
        <v>2140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6">
      <c r="A25" s="4" t="s">
        <v>109</v>
      </c>
      <c r="B25" s="4" t="s">
        <v>26</v>
      </c>
      <c r="C25" s="4" t="s">
        <v>27</v>
      </c>
      <c r="D25" s="4" t="s">
        <v>102</v>
      </c>
      <c r="E25" s="4" t="s">
        <v>110</v>
      </c>
      <c r="F25" s="6">
        <v>45074</v>
      </c>
      <c r="G25" s="6">
        <v>45076</v>
      </c>
      <c r="H25" s="4">
        <v>2</v>
      </c>
      <c r="I25" s="4">
        <v>2</v>
      </c>
      <c r="J25" s="4">
        <v>4</v>
      </c>
      <c r="K25" s="4" t="s">
        <v>30</v>
      </c>
      <c r="L25" s="4">
        <v>11036</v>
      </c>
      <c r="M25" s="4">
        <v>11036</v>
      </c>
      <c r="N25" s="4" t="s">
        <v>111</v>
      </c>
      <c r="O25" s="4" t="s">
        <v>32</v>
      </c>
      <c r="P25" s="4" t="s">
        <v>33</v>
      </c>
      <c r="Q25" s="4">
        <v>0</v>
      </c>
      <c r="R25" s="7">
        <v>45063</v>
      </c>
      <c r="S25" s="6">
        <v>45078</v>
      </c>
      <c r="T25" s="4" t="s">
        <v>34</v>
      </c>
      <c r="U25" s="4">
        <v>11036</v>
      </c>
      <c r="V25" s="4">
        <v>0</v>
      </c>
      <c r="W25" s="4">
        <v>0</v>
      </c>
      <c r="X25" s="4" t="s">
        <v>35</v>
      </c>
      <c r="Y25" s="4">
        <v>98449414</v>
      </c>
      <c r="Z25" s="4" t="s">
        <v>112</v>
      </c>
    </row>
    <row r="26" s="4" customFormat="1" spans="1:25">
      <c r="A26" s="4" t="s">
        <v>113</v>
      </c>
      <c r="B26" s="4" t="s">
        <v>26</v>
      </c>
      <c r="C26" s="4" t="s">
        <v>27</v>
      </c>
      <c r="D26" s="4" t="s">
        <v>61</v>
      </c>
      <c r="E26" s="4" t="s">
        <v>76</v>
      </c>
      <c r="F26" s="6">
        <v>45073</v>
      </c>
      <c r="G26" s="6">
        <v>45077</v>
      </c>
      <c r="H26" s="4">
        <v>1</v>
      </c>
      <c r="I26" s="4">
        <v>4</v>
      </c>
      <c r="J26" s="4">
        <v>4</v>
      </c>
      <c r="K26" s="4" t="s">
        <v>30</v>
      </c>
      <c r="L26" s="4">
        <v>1280</v>
      </c>
      <c r="M26" s="4">
        <v>1280</v>
      </c>
      <c r="N26" s="4" t="s">
        <v>114</v>
      </c>
      <c r="O26" s="4" t="s">
        <v>32</v>
      </c>
      <c r="P26" s="4" t="s">
        <v>33</v>
      </c>
      <c r="Q26" s="4">
        <v>0</v>
      </c>
      <c r="R26" s="7">
        <v>45065</v>
      </c>
      <c r="S26" s="6">
        <v>45078</v>
      </c>
      <c r="T26" s="4" t="s">
        <v>34</v>
      </c>
      <c r="U26" s="4">
        <v>1280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115</v>
      </c>
      <c r="B27" s="4" t="s">
        <v>26</v>
      </c>
      <c r="C27" s="4" t="s">
        <v>27</v>
      </c>
      <c r="D27" s="4" t="s">
        <v>116</v>
      </c>
      <c r="E27" s="4" t="s">
        <v>117</v>
      </c>
      <c r="F27" s="6">
        <v>45066</v>
      </c>
      <c r="G27" s="6">
        <v>45067</v>
      </c>
      <c r="H27" s="4">
        <v>1</v>
      </c>
      <c r="I27" s="4">
        <v>1</v>
      </c>
      <c r="J27" s="4">
        <v>1</v>
      </c>
      <c r="K27" s="4" t="s">
        <v>30</v>
      </c>
      <c r="L27" s="4">
        <v>700</v>
      </c>
      <c r="M27" s="4">
        <v>700</v>
      </c>
      <c r="N27" s="4" t="s">
        <v>118</v>
      </c>
      <c r="O27" s="4" t="s">
        <v>32</v>
      </c>
      <c r="P27" s="4" t="s">
        <v>33</v>
      </c>
      <c r="Q27" s="4">
        <v>0</v>
      </c>
      <c r="R27" s="7">
        <v>45066</v>
      </c>
      <c r="S27" s="6">
        <v>45078</v>
      </c>
      <c r="T27" s="4" t="s">
        <v>34</v>
      </c>
      <c r="U27" s="4">
        <v>700</v>
      </c>
      <c r="V27" s="4">
        <v>0</v>
      </c>
      <c r="W27" s="4">
        <v>0</v>
      </c>
      <c r="X27" s="4" t="s">
        <v>35</v>
      </c>
      <c r="Y27" s="4" t="s">
        <v>119</v>
      </c>
    </row>
    <row r="28" s="4" customFormat="1" spans="1:25">
      <c r="A28" s="4" t="s">
        <v>120</v>
      </c>
      <c r="B28" s="4" t="s">
        <v>26</v>
      </c>
      <c r="C28" s="4" t="s">
        <v>27</v>
      </c>
      <c r="D28" s="4" t="s">
        <v>102</v>
      </c>
      <c r="E28" s="4" t="s">
        <v>110</v>
      </c>
      <c r="F28" s="6">
        <v>45070</v>
      </c>
      <c r="G28" s="6">
        <v>45072</v>
      </c>
      <c r="H28" s="4">
        <v>1</v>
      </c>
      <c r="I28" s="4">
        <v>2</v>
      </c>
      <c r="J28" s="4">
        <v>2</v>
      </c>
      <c r="K28" s="4" t="s">
        <v>30</v>
      </c>
      <c r="L28" s="4">
        <v>5238</v>
      </c>
      <c r="M28" s="4">
        <v>5238</v>
      </c>
      <c r="N28" s="4" t="s">
        <v>121</v>
      </c>
      <c r="O28" s="4" t="s">
        <v>32</v>
      </c>
      <c r="P28" s="4" t="s">
        <v>33</v>
      </c>
      <c r="Q28" s="4">
        <v>0</v>
      </c>
      <c r="R28" s="7">
        <v>45069</v>
      </c>
      <c r="S28" s="6">
        <v>45078</v>
      </c>
      <c r="T28" s="4" t="s">
        <v>34</v>
      </c>
      <c r="U28" s="4">
        <v>5238</v>
      </c>
      <c r="V28" s="4">
        <v>0</v>
      </c>
      <c r="W28" s="4">
        <v>0</v>
      </c>
      <c r="X28" s="4" t="s">
        <v>35</v>
      </c>
      <c r="Y28" s="4" t="s">
        <v>122</v>
      </c>
    </row>
    <row r="29" s="4" customFormat="1" spans="1:25">
      <c r="A29" s="4" t="s">
        <v>123</v>
      </c>
      <c r="B29" s="4" t="s">
        <v>26</v>
      </c>
      <c r="C29" s="4" t="s">
        <v>27</v>
      </c>
      <c r="D29" s="4" t="s">
        <v>102</v>
      </c>
      <c r="E29" s="4" t="s">
        <v>110</v>
      </c>
      <c r="F29" s="6">
        <v>45071</v>
      </c>
      <c r="G29" s="6">
        <v>45074</v>
      </c>
      <c r="H29" s="4">
        <v>1</v>
      </c>
      <c r="I29" s="4">
        <v>3</v>
      </c>
      <c r="J29" s="4">
        <v>3</v>
      </c>
      <c r="K29" s="4" t="s">
        <v>30</v>
      </c>
      <c r="L29" s="4">
        <v>7857</v>
      </c>
      <c r="M29" s="4">
        <v>7857</v>
      </c>
      <c r="N29" s="4" t="s">
        <v>124</v>
      </c>
      <c r="O29" s="4" t="s">
        <v>32</v>
      </c>
      <c r="P29" s="4" t="s">
        <v>33</v>
      </c>
      <c r="Q29" s="4">
        <v>0</v>
      </c>
      <c r="R29" s="7">
        <v>45070</v>
      </c>
      <c r="S29" s="6">
        <v>45078</v>
      </c>
      <c r="T29" s="4" t="s">
        <v>34</v>
      </c>
      <c r="U29" s="4">
        <v>7857</v>
      </c>
      <c r="V29" s="4">
        <v>0</v>
      </c>
      <c r="W29" s="4">
        <v>0</v>
      </c>
      <c r="X29" s="4" t="s">
        <v>35</v>
      </c>
      <c r="Y2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4"/>
  <sheetViews>
    <sheetView tabSelected="1" topLeftCell="A21" workbookViewId="0">
      <selection activeCell="A32" sqref="A32:C34"/>
    </sheetView>
  </sheetViews>
  <sheetFormatPr defaultColWidth="10" defaultRowHeight="14.4"/>
  <cols>
    <col min="1" max="1" width="12.8888888888889" style="4"/>
    <col min="2" max="3" width="10.7777777777778" style="4"/>
    <col min="4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125</v>
      </c>
    </row>
    <row r="2" s="4" customFormat="1" hidden="1" spans="1:9">
      <c r="A2" s="5">
        <v>21844393124</v>
      </c>
      <c r="B2" s="6">
        <v>45073</v>
      </c>
      <c r="C2" s="6">
        <v>45076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21892235000</v>
      </c>
      <c r="B3" s="6">
        <v>45064</v>
      </c>
      <c r="C3" s="6">
        <v>45067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27" si="0">D3-E3</f>
        <v>#N/A</v>
      </c>
      <c r="H3" s="4" t="e">
        <f t="shared" ref="H3:H27" si="1">$H$1&amp;F3</f>
        <v>#N/A</v>
      </c>
      <c r="I3" s="4" t="e">
        <f>VLOOKUP(A3,HOP!A:U,21,0)</f>
        <v>#N/A</v>
      </c>
    </row>
    <row r="4" s="4" customFormat="1" spans="1:9">
      <c r="A4" s="5">
        <v>999221938755929</v>
      </c>
      <c r="B4" s="6">
        <v>45073</v>
      </c>
      <c r="C4" s="6">
        <v>45076</v>
      </c>
      <c r="D4" s="4">
        <v>3000</v>
      </c>
      <c r="E4" s="4" t="str">
        <f>VLOOKUP(A4,HOP!A:L,12,0)</f>
        <v>3000.00</v>
      </c>
      <c r="F4" s="4" t="str">
        <f>VLOOKUP(A4,HOP!A:C,3,0)</f>
        <v>2878967</v>
      </c>
      <c r="G4" s="4">
        <f t="shared" si="0"/>
        <v>0</v>
      </c>
      <c r="H4" s="4" t="str">
        <f t="shared" si="1"/>
        <v>,2878967</v>
      </c>
      <c r="I4" s="4" t="str">
        <f>VLOOKUP(A4,HOP!A:U,21,0)</f>
        <v>直采</v>
      </c>
    </row>
    <row r="5" s="4" customFormat="1" spans="1:9">
      <c r="A5" s="5">
        <v>999222988270900</v>
      </c>
      <c r="B5" s="6">
        <v>45068</v>
      </c>
      <c r="C5" s="6">
        <v>45072</v>
      </c>
      <c r="D5" s="4">
        <v>6200</v>
      </c>
      <c r="E5" s="4" t="str">
        <f>VLOOKUP(A5,HOP!A:L,12,0)</f>
        <v>6200.00</v>
      </c>
      <c r="F5" s="4" t="str">
        <f>VLOOKUP(A5,HOP!A:C,3,0)</f>
        <v>3082667</v>
      </c>
      <c r="G5" s="4">
        <f t="shared" si="0"/>
        <v>0</v>
      </c>
      <c r="H5" s="4" t="str">
        <f t="shared" si="1"/>
        <v>,3082667</v>
      </c>
      <c r="I5" s="4" t="str">
        <f>VLOOKUP(A5,HOP!A:U,21,0)</f>
        <v>直采</v>
      </c>
    </row>
    <row r="6" s="4" customFormat="1" spans="1:9">
      <c r="A6" s="5">
        <v>999223187611044</v>
      </c>
      <c r="B6" s="6">
        <v>45072</v>
      </c>
      <c r="C6" s="6">
        <v>45074</v>
      </c>
      <c r="D6" s="4">
        <v>4444</v>
      </c>
      <c r="E6" s="4" t="str">
        <f>VLOOKUP(A6,HOP!A:L,12,0)</f>
        <v>4444.00</v>
      </c>
      <c r="F6" s="4" t="str">
        <f>VLOOKUP(A6,HOP!A:C,3,0)</f>
        <v>3135087</v>
      </c>
      <c r="G6" s="4">
        <f t="shared" si="0"/>
        <v>0</v>
      </c>
      <c r="H6" s="4" t="str">
        <f t="shared" si="1"/>
        <v>,3135087</v>
      </c>
      <c r="I6" s="4" t="str">
        <f>VLOOKUP(A6,HOP!A:U,21,0)</f>
        <v>直采</v>
      </c>
    </row>
    <row r="7" s="4" customFormat="1" spans="1:9">
      <c r="A7" s="5">
        <v>999223210763290</v>
      </c>
      <c r="B7" s="6">
        <v>45073</v>
      </c>
      <c r="C7" s="6">
        <v>45076</v>
      </c>
      <c r="D7" s="4">
        <v>6333</v>
      </c>
      <c r="E7" s="4" t="str">
        <f>VLOOKUP(A7,HOP!A:L,12,0)</f>
        <v>6333.00</v>
      </c>
      <c r="F7" s="4" t="str">
        <f>VLOOKUP(A7,HOP!A:C,3,0)</f>
        <v>3142067</v>
      </c>
      <c r="G7" s="4">
        <f t="shared" si="0"/>
        <v>0</v>
      </c>
      <c r="H7" s="4" t="str">
        <f t="shared" si="1"/>
        <v>,3142067</v>
      </c>
      <c r="I7" s="4" t="str">
        <f>VLOOKUP(A7,HOP!A:U,21,0)</f>
        <v>直采</v>
      </c>
    </row>
    <row r="8" s="4" customFormat="1" spans="1:9">
      <c r="A8" s="5">
        <v>999223490045480</v>
      </c>
      <c r="B8" s="6">
        <v>45069</v>
      </c>
      <c r="C8" s="6">
        <v>45071</v>
      </c>
      <c r="D8" s="4">
        <v>4000</v>
      </c>
      <c r="E8" s="4" t="str">
        <f>VLOOKUP(A8,HOP!A:L,12,0)</f>
        <v>4000.00</v>
      </c>
      <c r="F8" s="4" t="str">
        <f>VLOOKUP(A8,HOP!A:C,3,0)</f>
        <v>3198510</v>
      </c>
      <c r="G8" s="4">
        <f t="shared" si="0"/>
        <v>0</v>
      </c>
      <c r="H8" s="4" t="str">
        <f t="shared" si="1"/>
        <v>,3198510</v>
      </c>
      <c r="I8" s="4" t="str">
        <f>VLOOKUP(A8,HOP!A:U,21,0)</f>
        <v>直采</v>
      </c>
    </row>
    <row r="9" s="4" customFormat="1" spans="1:9">
      <c r="A9" s="5">
        <v>999223785592525</v>
      </c>
      <c r="B9" s="6">
        <v>45072</v>
      </c>
      <c r="C9" s="6">
        <v>45074</v>
      </c>
      <c r="D9" s="4">
        <v>718</v>
      </c>
      <c r="E9" s="4" t="str">
        <f>VLOOKUP(A9,HOP!A:L,12,0)</f>
        <v>718.00</v>
      </c>
      <c r="F9" s="4" t="str">
        <f>VLOOKUP(A9,HOP!A:C,3,0)</f>
        <v>3271113</v>
      </c>
      <c r="G9" s="4">
        <f t="shared" si="0"/>
        <v>0</v>
      </c>
      <c r="H9" s="4" t="str">
        <f t="shared" si="1"/>
        <v>,3271113</v>
      </c>
      <c r="I9" s="4" t="str">
        <f>VLOOKUP(A9,HOP!A:U,21,0)</f>
        <v>直采</v>
      </c>
    </row>
    <row r="10" s="4" customFormat="1" spans="1:9">
      <c r="A10" s="5">
        <v>999223845943615</v>
      </c>
      <c r="B10" s="6">
        <v>45065</v>
      </c>
      <c r="C10" s="6">
        <v>45068</v>
      </c>
      <c r="D10" s="4">
        <v>12000</v>
      </c>
      <c r="E10" s="4" t="str">
        <f>VLOOKUP(A10,HOP!A:L,12,0)</f>
        <v>12000.00</v>
      </c>
      <c r="F10" s="4" t="str">
        <f>VLOOKUP(A10,HOP!A:C,3,0)</f>
        <v>3288931</v>
      </c>
      <c r="G10" s="4">
        <f t="shared" si="0"/>
        <v>0</v>
      </c>
      <c r="H10" s="4" t="str">
        <f t="shared" si="1"/>
        <v>,3288931</v>
      </c>
      <c r="I10" s="4" t="str">
        <f>VLOOKUP(A10,HOP!A:U,21,0)</f>
        <v>直采</v>
      </c>
    </row>
    <row r="11" s="4" customFormat="1" spans="1:9">
      <c r="A11" s="5">
        <v>999223850719298</v>
      </c>
      <c r="B11" s="6">
        <v>45056</v>
      </c>
      <c r="C11" s="6">
        <v>45062</v>
      </c>
      <c r="D11" s="4">
        <v>7068</v>
      </c>
      <c r="E11" s="4" t="str">
        <f>VLOOKUP(A11,HOP!A:L,12,0)</f>
        <v>7068.00</v>
      </c>
      <c r="F11" s="4" t="str">
        <f>VLOOKUP(A11,HOP!A:C,3,0)</f>
        <v>3289991</v>
      </c>
      <c r="G11" s="4">
        <f t="shared" si="0"/>
        <v>0</v>
      </c>
      <c r="H11" s="4" t="str">
        <f t="shared" si="1"/>
        <v>,3289991</v>
      </c>
      <c r="I11" s="4" t="str">
        <f>VLOOKUP(A11,HOP!A:U,21,0)</f>
        <v>直采</v>
      </c>
    </row>
    <row r="12" s="4" customFormat="1" spans="1:9">
      <c r="A12" s="5">
        <v>999224030287559</v>
      </c>
      <c r="B12" s="6">
        <v>45071</v>
      </c>
      <c r="C12" s="6">
        <v>45073</v>
      </c>
      <c r="D12" s="4">
        <v>710</v>
      </c>
      <c r="E12" s="4" t="str">
        <f>VLOOKUP(A12,HOP!A:L,12,0)</f>
        <v>710.00</v>
      </c>
      <c r="F12" s="4" t="str">
        <f>VLOOKUP(A12,HOP!A:C,3,0)</f>
        <v>3334764</v>
      </c>
      <c r="G12" s="4">
        <f t="shared" si="0"/>
        <v>0</v>
      </c>
      <c r="H12" s="4" t="str">
        <f t="shared" si="1"/>
        <v>,3334764</v>
      </c>
      <c r="I12" s="4" t="str">
        <f>VLOOKUP(A12,HOP!A:U,21,0)</f>
        <v>直采</v>
      </c>
    </row>
    <row r="13" s="4" customFormat="1" spans="1:9">
      <c r="A13" s="5">
        <v>999224041190576</v>
      </c>
      <c r="B13" s="6">
        <v>45063</v>
      </c>
      <c r="C13" s="6">
        <v>45066</v>
      </c>
      <c r="D13" s="4">
        <v>975</v>
      </c>
      <c r="E13" s="4" t="str">
        <f>VLOOKUP(A13,HOP!A:L,12,0)</f>
        <v>975.00</v>
      </c>
      <c r="F13" s="4" t="str">
        <f>VLOOKUP(A13,HOP!A:C,3,0)</f>
        <v>3337655</v>
      </c>
      <c r="G13" s="4">
        <f t="shared" si="0"/>
        <v>0</v>
      </c>
      <c r="H13" s="4" t="str">
        <f t="shared" si="1"/>
        <v>,3337655</v>
      </c>
      <c r="I13" s="4" t="str">
        <f>VLOOKUP(A13,HOP!A:U,21,0)</f>
        <v>直采</v>
      </c>
    </row>
    <row r="14" s="4" customFormat="1" spans="1:9">
      <c r="A14" s="5">
        <v>999224042920425</v>
      </c>
      <c r="B14" s="6">
        <v>45070</v>
      </c>
      <c r="C14" s="6">
        <v>45073</v>
      </c>
      <c r="D14" s="4">
        <v>975</v>
      </c>
      <c r="E14" s="4" t="str">
        <f>VLOOKUP(A14,HOP!A:L,12,0)</f>
        <v>975.00</v>
      </c>
      <c r="F14" s="4" t="str">
        <f>VLOOKUP(A14,HOP!A:C,3,0)</f>
        <v>3338161</v>
      </c>
      <c r="G14" s="4">
        <f t="shared" si="0"/>
        <v>0</v>
      </c>
      <c r="H14" s="4" t="str">
        <f t="shared" si="1"/>
        <v>,3338161</v>
      </c>
      <c r="I14" s="4" t="str">
        <f>VLOOKUP(A14,HOP!A:U,21,0)</f>
        <v>直采</v>
      </c>
    </row>
    <row r="15" s="4" customFormat="1" spans="1:9">
      <c r="A15" s="5">
        <v>999224047909561</v>
      </c>
      <c r="B15" s="6">
        <v>45071</v>
      </c>
      <c r="C15" s="6">
        <v>45074</v>
      </c>
      <c r="D15" s="4">
        <v>975</v>
      </c>
      <c r="E15" s="4" t="str">
        <f>VLOOKUP(A15,HOP!A:L,12,0)</f>
        <v>975.00</v>
      </c>
      <c r="F15" s="4" t="str">
        <f>VLOOKUP(A15,HOP!A:C,3,0)</f>
        <v>3340143</v>
      </c>
      <c r="G15" s="4">
        <f t="shared" si="0"/>
        <v>0</v>
      </c>
      <c r="H15" s="4" t="str">
        <f t="shared" si="1"/>
        <v>,3340143</v>
      </c>
      <c r="I15" s="4" t="str">
        <f>VLOOKUP(A15,HOP!A:U,21,0)</f>
        <v>直采</v>
      </c>
    </row>
    <row r="16" s="4" customFormat="1" spans="1:9">
      <c r="A16" s="5">
        <v>999224051101062</v>
      </c>
      <c r="B16" s="6">
        <v>45075</v>
      </c>
      <c r="C16" s="6">
        <v>45077</v>
      </c>
      <c r="D16" s="4">
        <v>710</v>
      </c>
      <c r="E16" s="4" t="str">
        <f>VLOOKUP(A16,HOP!A:L,12,0)</f>
        <v>710.00</v>
      </c>
      <c r="F16" s="4" t="str">
        <f>VLOOKUP(A16,HOP!A:C,3,0)</f>
        <v>3341175</v>
      </c>
      <c r="G16" s="4">
        <f t="shared" si="0"/>
        <v>0</v>
      </c>
      <c r="H16" s="4" t="str">
        <f t="shared" si="1"/>
        <v>,3341175</v>
      </c>
      <c r="I16" s="4" t="str">
        <f>VLOOKUP(A16,HOP!A:U,21,0)</f>
        <v>直采</v>
      </c>
    </row>
    <row r="17" s="4" customFormat="1" spans="1:9">
      <c r="A17" s="5">
        <v>999224052770138</v>
      </c>
      <c r="B17" s="6">
        <v>45063</v>
      </c>
      <c r="C17" s="6">
        <v>45065</v>
      </c>
      <c r="D17" s="4">
        <v>710</v>
      </c>
      <c r="E17" s="4" t="str">
        <f>VLOOKUP(A17,HOP!A:L,12,0)</f>
        <v>710.00</v>
      </c>
      <c r="F17" s="4" t="str">
        <f>VLOOKUP(A17,HOP!A:C,3,0)</f>
        <v>3342191</v>
      </c>
      <c r="G17" s="4">
        <f t="shared" si="0"/>
        <v>0</v>
      </c>
      <c r="H17" s="4" t="str">
        <f t="shared" si="1"/>
        <v>,3342191</v>
      </c>
      <c r="I17" s="4" t="str">
        <f>VLOOKUP(A17,HOP!A:U,21,0)</f>
        <v>直采</v>
      </c>
    </row>
    <row r="18" s="4" customFormat="1" spans="1:9">
      <c r="A18" s="5">
        <v>999224060831884</v>
      </c>
      <c r="B18" s="6">
        <v>45069</v>
      </c>
      <c r="C18" s="6">
        <v>45071</v>
      </c>
      <c r="D18" s="4">
        <v>710</v>
      </c>
      <c r="E18" s="4" t="str">
        <f>VLOOKUP(A18,HOP!A:L,12,0)</f>
        <v>710.00</v>
      </c>
      <c r="F18" s="4" t="str">
        <f>VLOOKUP(A18,HOP!A:C,3,0)</f>
        <v>3344439</v>
      </c>
      <c r="G18" s="4">
        <f t="shared" si="0"/>
        <v>0</v>
      </c>
      <c r="H18" s="4" t="str">
        <f t="shared" si="1"/>
        <v>,3344439</v>
      </c>
      <c r="I18" s="4" t="str">
        <f>VLOOKUP(A18,HOP!A:U,21,0)</f>
        <v>直采</v>
      </c>
    </row>
    <row r="19" s="4" customFormat="1" spans="1:9">
      <c r="A19" s="5">
        <v>999224165988809</v>
      </c>
      <c r="B19" s="6">
        <v>45068</v>
      </c>
      <c r="C19" s="6">
        <v>45072</v>
      </c>
      <c r="D19" s="4">
        <v>1288</v>
      </c>
      <c r="E19" s="4" t="str">
        <f>VLOOKUP(A19,HOP!A:L,12,0)</f>
        <v>1288.00</v>
      </c>
      <c r="F19" s="4" t="str">
        <f>VLOOKUP(A19,HOP!A:C,3,0)</f>
        <v>3379653</v>
      </c>
      <c r="G19" s="4">
        <f t="shared" si="0"/>
        <v>0</v>
      </c>
      <c r="H19" s="4" t="str">
        <f t="shared" si="1"/>
        <v>,3379653</v>
      </c>
      <c r="I19" s="4" t="str">
        <f>VLOOKUP(A19,HOP!A:U,21,0)</f>
        <v>直采</v>
      </c>
    </row>
    <row r="20" s="4" customFormat="1" spans="1:9">
      <c r="A20" s="5">
        <v>999224178613211</v>
      </c>
      <c r="B20" s="6">
        <v>45062</v>
      </c>
      <c r="C20" s="6">
        <v>45064</v>
      </c>
      <c r="D20" s="4">
        <v>2056</v>
      </c>
      <c r="E20" s="4" t="str">
        <f>VLOOKUP(A20,HOP!A:L,12,0)</f>
        <v>2056.00</v>
      </c>
      <c r="F20" s="4" t="str">
        <f>VLOOKUP(A20,HOP!A:C,3,0)</f>
        <v>3380793</v>
      </c>
      <c r="G20" s="4">
        <f t="shared" si="0"/>
        <v>0</v>
      </c>
      <c r="H20" s="4" t="str">
        <f t="shared" si="1"/>
        <v>,3380793</v>
      </c>
      <c r="I20" s="4" t="str">
        <f>VLOOKUP(A20,HOP!A:U,21,0)</f>
        <v>直采</v>
      </c>
    </row>
    <row r="21" s="4" customFormat="1" spans="1:9">
      <c r="A21" s="5">
        <v>999224198293706</v>
      </c>
      <c r="B21" s="6">
        <v>45064</v>
      </c>
      <c r="C21" s="6">
        <v>45067</v>
      </c>
      <c r="D21" s="4">
        <v>26370</v>
      </c>
      <c r="E21" s="4" t="str">
        <f>VLOOKUP(A21,HOP!A:L,12,0)</f>
        <v>26370.00</v>
      </c>
      <c r="F21" s="4" t="str">
        <f>VLOOKUP(A21,HOP!A:C,3,0)</f>
        <v>3385557</v>
      </c>
      <c r="G21" s="4">
        <f t="shared" si="0"/>
        <v>0</v>
      </c>
      <c r="H21" s="4" t="str">
        <f t="shared" si="1"/>
        <v>,3385557</v>
      </c>
      <c r="I21" s="4" t="str">
        <f>VLOOKUP(A21,HOP!A:U,21,0)</f>
        <v>直采</v>
      </c>
    </row>
    <row r="22" s="4" customFormat="1" spans="1:9">
      <c r="A22" s="5">
        <v>999224257230374</v>
      </c>
      <c r="B22" s="6">
        <v>45076</v>
      </c>
      <c r="C22" s="6">
        <v>45077</v>
      </c>
      <c r="D22" s="4">
        <v>2140</v>
      </c>
      <c r="E22" s="4" t="str">
        <f>VLOOKUP(A22,HOP!A:L,12,0)</f>
        <v>2140.00</v>
      </c>
      <c r="F22" s="4" t="str">
        <f>VLOOKUP(A22,HOP!A:C,3,0)</f>
        <v>3386423</v>
      </c>
      <c r="G22" s="4">
        <f t="shared" si="0"/>
        <v>0</v>
      </c>
      <c r="H22" s="4" t="str">
        <f t="shared" si="1"/>
        <v>,3386423</v>
      </c>
      <c r="I22" s="4" t="str">
        <f>VLOOKUP(A22,HOP!A:U,21,0)</f>
        <v>直采</v>
      </c>
    </row>
    <row r="23" s="4" customFormat="1" spans="1:9">
      <c r="A23" s="5">
        <v>999224262770116</v>
      </c>
      <c r="B23" s="6">
        <v>45074</v>
      </c>
      <c r="C23" s="6">
        <v>45076</v>
      </c>
      <c r="D23" s="4">
        <v>11036</v>
      </c>
      <c r="E23" s="4" t="str">
        <f>VLOOKUP(A23,HOP!A:L,12,0)</f>
        <v>11036.00</v>
      </c>
      <c r="F23" s="4" t="str">
        <f>VLOOKUP(A23,HOP!A:C,3,0)</f>
        <v>3388053</v>
      </c>
      <c r="G23" s="4">
        <f t="shared" si="0"/>
        <v>0</v>
      </c>
      <c r="H23" s="4" t="str">
        <f t="shared" si="1"/>
        <v>,3388053</v>
      </c>
      <c r="I23" s="4" t="str">
        <f>VLOOKUP(A23,HOP!A:U,21,0)</f>
        <v>直采</v>
      </c>
    </row>
    <row r="24" s="4" customFormat="1" spans="1:9">
      <c r="A24" s="5">
        <v>999224288772709</v>
      </c>
      <c r="B24" s="6">
        <v>45073</v>
      </c>
      <c r="C24" s="6">
        <v>45077</v>
      </c>
      <c r="D24" s="4">
        <v>1280</v>
      </c>
      <c r="E24" s="4" t="str">
        <f>VLOOKUP(A24,HOP!A:L,12,0)</f>
        <v>1280.00</v>
      </c>
      <c r="F24" s="4" t="str">
        <f>VLOOKUP(A24,HOP!A:C,3,0)</f>
        <v>3394206</v>
      </c>
      <c r="G24" s="4">
        <f t="shared" si="0"/>
        <v>0</v>
      </c>
      <c r="H24" s="4" t="str">
        <f t="shared" si="1"/>
        <v>,3394206</v>
      </c>
      <c r="I24" s="4" t="str">
        <f>VLOOKUP(A24,HOP!A:U,21,0)</f>
        <v>直采</v>
      </c>
    </row>
    <row r="25" s="4" customFormat="1" spans="1:9">
      <c r="A25" s="5">
        <v>999224309020176</v>
      </c>
      <c r="B25" s="6">
        <v>45066</v>
      </c>
      <c r="C25" s="6">
        <v>45067</v>
      </c>
      <c r="D25" s="4">
        <v>700</v>
      </c>
      <c r="E25" s="4" t="str">
        <f>VLOOKUP(A25,HOP!A:L,12,0)</f>
        <v>700.00</v>
      </c>
      <c r="F25" s="4" t="str">
        <f>VLOOKUP(A25,HOP!A:C,3,0)</f>
        <v>3398644</v>
      </c>
      <c r="G25" s="4">
        <f t="shared" si="0"/>
        <v>0</v>
      </c>
      <c r="H25" s="4" t="str">
        <f t="shared" si="1"/>
        <v>,3398644</v>
      </c>
      <c r="I25" s="4" t="str">
        <f>VLOOKUP(A25,HOP!A:U,21,0)</f>
        <v>直采</v>
      </c>
    </row>
    <row r="26" s="4" customFormat="1" spans="1:9">
      <c r="A26" s="5">
        <v>999224360746494</v>
      </c>
      <c r="B26" s="6">
        <v>45070</v>
      </c>
      <c r="C26" s="6">
        <v>45072</v>
      </c>
      <c r="D26" s="4">
        <v>5238</v>
      </c>
      <c r="E26" s="4" t="str">
        <f>VLOOKUP(A26,HOP!A:L,12,0)</f>
        <v>5238.00</v>
      </c>
      <c r="F26" s="4" t="str">
        <f>VLOOKUP(A26,HOP!A:C,3,0)</f>
        <v>3408912</v>
      </c>
      <c r="G26" s="4">
        <f t="shared" si="0"/>
        <v>0</v>
      </c>
      <c r="H26" s="4" t="str">
        <f t="shared" si="1"/>
        <v>,3408912</v>
      </c>
      <c r="I26" s="4" t="str">
        <f>VLOOKUP(A26,HOP!A:U,21,0)</f>
        <v>直采</v>
      </c>
    </row>
    <row r="27" s="4" customFormat="1" spans="1:9">
      <c r="A27" s="5">
        <v>999224389873203</v>
      </c>
      <c r="B27" s="6">
        <v>45071</v>
      </c>
      <c r="C27" s="6">
        <v>45074</v>
      </c>
      <c r="D27" s="4">
        <v>7857</v>
      </c>
      <c r="E27" s="4" t="str">
        <f>VLOOKUP(A27,HOP!A:L,12,0)</f>
        <v>7857.00</v>
      </c>
      <c r="F27" s="4" t="str">
        <f>VLOOKUP(A27,HOP!A:C,3,0)</f>
        <v>3416002</v>
      </c>
      <c r="G27" s="4">
        <f t="shared" si="0"/>
        <v>0</v>
      </c>
      <c r="H27" s="4" t="str">
        <f t="shared" si="1"/>
        <v>,3416002</v>
      </c>
      <c r="I27" s="4" t="str">
        <f>VLOOKUP(A27,HOP!A:U,21,0)</f>
        <v>直采</v>
      </c>
    </row>
    <row r="29" spans="4:4">
      <c r="D29" s="4">
        <f>SUM(D2:D28)</f>
        <v>107493</v>
      </c>
    </row>
    <row r="30" spans="4:4">
      <c r="D30" s="4" t="s">
        <v>126</v>
      </c>
    </row>
    <row r="32" spans="1:3">
      <c r="A32" s="4" t="s">
        <v>127</v>
      </c>
      <c r="B32" s="4">
        <v>107493</v>
      </c>
      <c r="C32" s="4">
        <v>118236.96</v>
      </c>
    </row>
    <row r="33" spans="1:1">
      <c r="A33" s="4" t="s">
        <v>128</v>
      </c>
    </row>
    <row r="34" spans="1:1">
      <c r="A34" s="4" t="s">
        <v>129</v>
      </c>
    </row>
  </sheetData>
  <autoFilter ref="A1:X27">
    <filterColumn colId="3">
      <filters>
        <filter val="710"/>
        <filter val="2056"/>
        <filter val="7857"/>
        <filter val="718"/>
        <filter val="7068"/>
        <filter val="26370"/>
        <filter val="6333"/>
        <filter val="975"/>
        <filter val="11036"/>
        <filter val="5238"/>
        <filter val="700"/>
        <filter val="1280"/>
        <filter val="2140"/>
        <filter val="3000"/>
        <filter val="4000"/>
        <filter val="6200"/>
        <filter val="12000"/>
        <filter val="4444"/>
        <filter val="1288"/>
      </filters>
    </filterColumn>
    <extLst/>
  </autoFilter>
  <conditionalFormatting sqref="A1:A34 A36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A10" sqref="A10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130</v>
      </c>
      <c r="B1" s="2" t="s">
        <v>131</v>
      </c>
      <c r="C1" s="2" t="s">
        <v>132</v>
      </c>
      <c r="D1" s="2" t="s">
        <v>133</v>
      </c>
      <c r="E1" s="2" t="s">
        <v>13</v>
      </c>
      <c r="F1" s="2" t="s">
        <v>5</v>
      </c>
      <c r="G1" s="2" t="s">
        <v>6</v>
      </c>
      <c r="H1" s="2" t="s">
        <v>134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  <c r="N1" s="2" t="s">
        <v>140</v>
      </c>
      <c r="O1" s="2" t="s">
        <v>141</v>
      </c>
      <c r="P1" s="2" t="s">
        <v>142</v>
      </c>
      <c r="Q1" s="2" t="s">
        <v>143</v>
      </c>
      <c r="R1" s="2" t="s">
        <v>144</v>
      </c>
      <c r="S1" s="2" t="s">
        <v>145</v>
      </c>
      <c r="T1" s="2" t="s">
        <v>146</v>
      </c>
      <c r="U1" s="2" t="s">
        <v>147</v>
      </c>
      <c r="V1" s="2" t="s">
        <v>148</v>
      </c>
    </row>
    <row r="2" s="1" customFormat="1" spans="1:22">
      <c r="A2" s="3">
        <v>999221938755929</v>
      </c>
      <c r="B2" s="1" t="s">
        <v>149</v>
      </c>
      <c r="C2" s="1" t="s">
        <v>150</v>
      </c>
      <c r="D2" s="1" t="s">
        <v>151</v>
      </c>
      <c r="E2" s="1" t="s">
        <v>42</v>
      </c>
      <c r="F2" s="1" t="s">
        <v>152</v>
      </c>
      <c r="G2" s="1" t="s">
        <v>153</v>
      </c>
      <c r="H2" s="1" t="s">
        <v>154</v>
      </c>
      <c r="I2" s="1" t="s">
        <v>155</v>
      </c>
      <c r="J2" s="1" t="s">
        <v>156</v>
      </c>
      <c r="K2" s="1" t="s">
        <v>155</v>
      </c>
      <c r="L2" s="1" t="s">
        <v>155</v>
      </c>
      <c r="M2" s="1" t="s">
        <v>157</v>
      </c>
      <c r="N2" s="1" t="s">
        <v>157</v>
      </c>
      <c r="O2" s="1" t="s">
        <v>158</v>
      </c>
      <c r="P2" s="1" t="s">
        <v>159</v>
      </c>
      <c r="Q2" s="1" t="s">
        <v>160</v>
      </c>
      <c r="R2" s="1" t="s">
        <v>161</v>
      </c>
      <c r="S2" s="1" t="s">
        <v>162</v>
      </c>
      <c r="T2" s="1" t="s">
        <v>163</v>
      </c>
      <c r="U2" s="1" t="s">
        <v>164</v>
      </c>
      <c r="V2" s="1" t="s">
        <v>165</v>
      </c>
    </row>
    <row r="3" s="1" customFormat="1" spans="1:22">
      <c r="A3" s="3">
        <v>999222988270900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154</v>
      </c>
      <c r="I3" s="1" t="s">
        <v>172</v>
      </c>
      <c r="J3" s="1" t="s">
        <v>156</v>
      </c>
      <c r="K3" s="1" t="s">
        <v>172</v>
      </c>
      <c r="L3" s="1" t="s">
        <v>172</v>
      </c>
      <c r="M3" s="1" t="s">
        <v>157</v>
      </c>
      <c r="N3" s="1" t="s">
        <v>157</v>
      </c>
      <c r="O3" s="1" t="s">
        <v>158</v>
      </c>
      <c r="P3" s="1" t="s">
        <v>159</v>
      </c>
      <c r="Q3" s="1" t="s">
        <v>160</v>
      </c>
      <c r="R3" s="1" t="s">
        <v>173</v>
      </c>
      <c r="S3" s="1" t="s">
        <v>162</v>
      </c>
      <c r="T3" s="1" t="s">
        <v>163</v>
      </c>
      <c r="U3" s="1" t="s">
        <v>164</v>
      </c>
      <c r="V3" s="1" t="s">
        <v>174</v>
      </c>
    </row>
    <row r="4" s="1" customFormat="1" spans="1:22">
      <c r="A4" s="3">
        <v>999223187611044</v>
      </c>
      <c r="B4" s="1" t="s">
        <v>175</v>
      </c>
      <c r="C4" s="1" t="s">
        <v>176</v>
      </c>
      <c r="D4" s="1" t="s">
        <v>177</v>
      </c>
      <c r="E4" s="1" t="s">
        <v>178</v>
      </c>
      <c r="F4" s="1" t="s">
        <v>171</v>
      </c>
      <c r="G4" s="1" t="s">
        <v>179</v>
      </c>
      <c r="H4" s="1" t="s">
        <v>154</v>
      </c>
      <c r="I4" s="1" t="s">
        <v>180</v>
      </c>
      <c r="J4" s="1" t="s">
        <v>156</v>
      </c>
      <c r="K4" s="1" t="s">
        <v>180</v>
      </c>
      <c r="L4" s="1" t="s">
        <v>180</v>
      </c>
      <c r="M4" s="1" t="s">
        <v>157</v>
      </c>
      <c r="N4" s="1" t="s">
        <v>157</v>
      </c>
      <c r="O4" s="1" t="s">
        <v>158</v>
      </c>
      <c r="P4" s="1" t="s">
        <v>159</v>
      </c>
      <c r="Q4" s="1" t="s">
        <v>160</v>
      </c>
      <c r="R4" s="1" t="s">
        <v>181</v>
      </c>
      <c r="S4" s="1" t="s">
        <v>162</v>
      </c>
      <c r="T4" s="1" t="s">
        <v>163</v>
      </c>
      <c r="U4" s="1" t="s">
        <v>164</v>
      </c>
      <c r="V4" s="1" t="s">
        <v>182</v>
      </c>
    </row>
    <row r="5" s="1" customFormat="1" spans="1:22">
      <c r="A5" s="3">
        <v>999223210763290</v>
      </c>
      <c r="B5" s="1" t="s">
        <v>183</v>
      </c>
      <c r="C5" s="1" t="s">
        <v>184</v>
      </c>
      <c r="D5" s="1" t="s">
        <v>177</v>
      </c>
      <c r="E5" s="1" t="s">
        <v>55</v>
      </c>
      <c r="F5" s="1" t="s">
        <v>152</v>
      </c>
      <c r="G5" s="1" t="s">
        <v>153</v>
      </c>
      <c r="H5" s="1" t="s">
        <v>154</v>
      </c>
      <c r="I5" s="1" t="s">
        <v>185</v>
      </c>
      <c r="J5" s="1" t="s">
        <v>156</v>
      </c>
      <c r="K5" s="1" t="s">
        <v>185</v>
      </c>
      <c r="L5" s="1" t="s">
        <v>185</v>
      </c>
      <c r="M5" s="1" t="s">
        <v>157</v>
      </c>
      <c r="N5" s="1" t="s">
        <v>157</v>
      </c>
      <c r="O5" s="1" t="s">
        <v>158</v>
      </c>
      <c r="P5" s="1" t="s">
        <v>159</v>
      </c>
      <c r="Q5" s="1" t="s">
        <v>160</v>
      </c>
      <c r="R5" s="1" t="s">
        <v>186</v>
      </c>
      <c r="S5" s="1" t="s">
        <v>162</v>
      </c>
      <c r="T5" s="1" t="s">
        <v>163</v>
      </c>
      <c r="U5" s="1" t="s">
        <v>164</v>
      </c>
      <c r="V5" s="1" t="s">
        <v>182</v>
      </c>
    </row>
    <row r="6" s="1" customFormat="1" spans="1:22">
      <c r="A6" s="3">
        <v>999223490045480</v>
      </c>
      <c r="B6" s="1" t="s">
        <v>187</v>
      </c>
      <c r="C6" s="1" t="s">
        <v>188</v>
      </c>
      <c r="D6" s="1" t="s">
        <v>177</v>
      </c>
      <c r="E6" s="1" t="s">
        <v>58</v>
      </c>
      <c r="F6" s="1" t="s">
        <v>189</v>
      </c>
      <c r="G6" s="1" t="s">
        <v>190</v>
      </c>
      <c r="H6" s="1" t="s">
        <v>154</v>
      </c>
      <c r="I6" s="1" t="s">
        <v>191</v>
      </c>
      <c r="J6" s="1" t="s">
        <v>156</v>
      </c>
      <c r="K6" s="1" t="s">
        <v>191</v>
      </c>
      <c r="L6" s="1" t="s">
        <v>191</v>
      </c>
      <c r="M6" s="1" t="s">
        <v>157</v>
      </c>
      <c r="N6" s="1" t="s">
        <v>157</v>
      </c>
      <c r="O6" s="1" t="s">
        <v>158</v>
      </c>
      <c r="P6" s="1" t="s">
        <v>159</v>
      </c>
      <c r="Q6" s="1" t="s">
        <v>160</v>
      </c>
      <c r="R6" s="1" t="s">
        <v>192</v>
      </c>
      <c r="S6" s="1" t="s">
        <v>162</v>
      </c>
      <c r="T6" s="1" t="s">
        <v>163</v>
      </c>
      <c r="U6" s="1" t="s">
        <v>164</v>
      </c>
      <c r="V6" s="1" t="s">
        <v>182</v>
      </c>
    </row>
    <row r="7" s="1" customFormat="1" spans="1:22">
      <c r="A7" s="3">
        <v>999223785592525</v>
      </c>
      <c r="B7" s="1" t="s">
        <v>193</v>
      </c>
      <c r="C7" s="1" t="s">
        <v>194</v>
      </c>
      <c r="D7" s="1" t="s">
        <v>195</v>
      </c>
      <c r="E7" s="1" t="s">
        <v>63</v>
      </c>
      <c r="F7" s="1" t="s">
        <v>171</v>
      </c>
      <c r="G7" s="1" t="s">
        <v>179</v>
      </c>
      <c r="H7" s="1" t="s">
        <v>154</v>
      </c>
      <c r="I7" s="1" t="s">
        <v>196</v>
      </c>
      <c r="J7" s="1" t="s">
        <v>156</v>
      </c>
      <c r="K7" s="1" t="s">
        <v>196</v>
      </c>
      <c r="L7" s="1" t="s">
        <v>196</v>
      </c>
      <c r="M7" s="1" t="s">
        <v>157</v>
      </c>
      <c r="N7" s="1" t="s">
        <v>157</v>
      </c>
      <c r="O7" s="1" t="s">
        <v>158</v>
      </c>
      <c r="P7" s="1" t="s">
        <v>159</v>
      </c>
      <c r="Q7" s="1" t="s">
        <v>160</v>
      </c>
      <c r="R7" s="1" t="s">
        <v>197</v>
      </c>
      <c r="S7" s="1" t="s">
        <v>162</v>
      </c>
      <c r="T7" s="1" t="s">
        <v>163</v>
      </c>
      <c r="U7" s="1" t="s">
        <v>164</v>
      </c>
      <c r="V7" s="1" t="s">
        <v>165</v>
      </c>
    </row>
    <row r="8" s="1" customFormat="1" spans="1:22">
      <c r="A8" s="3">
        <v>999223845943615</v>
      </c>
      <c r="B8" s="1" t="s">
        <v>198</v>
      </c>
      <c r="C8" s="1" t="s">
        <v>199</v>
      </c>
      <c r="D8" s="1" t="s">
        <v>177</v>
      </c>
      <c r="E8" s="1" t="s">
        <v>200</v>
      </c>
      <c r="F8" s="1" t="s">
        <v>201</v>
      </c>
      <c r="G8" s="1" t="s">
        <v>170</v>
      </c>
      <c r="H8" s="1" t="s">
        <v>154</v>
      </c>
      <c r="I8" s="1" t="s">
        <v>202</v>
      </c>
      <c r="J8" s="1" t="s">
        <v>156</v>
      </c>
      <c r="K8" s="1" t="s">
        <v>202</v>
      </c>
      <c r="L8" s="1" t="s">
        <v>202</v>
      </c>
      <c r="M8" s="1" t="s">
        <v>157</v>
      </c>
      <c r="N8" s="1" t="s">
        <v>157</v>
      </c>
      <c r="O8" s="1" t="s">
        <v>158</v>
      </c>
      <c r="P8" s="1" t="s">
        <v>159</v>
      </c>
      <c r="Q8" s="1" t="s">
        <v>160</v>
      </c>
      <c r="R8" s="1" t="s">
        <v>203</v>
      </c>
      <c r="S8" s="1" t="s">
        <v>162</v>
      </c>
      <c r="T8" s="1" t="s">
        <v>163</v>
      </c>
      <c r="U8" s="1" t="s">
        <v>164</v>
      </c>
      <c r="V8" s="1" t="s">
        <v>182</v>
      </c>
    </row>
    <row r="9" s="1" customFormat="1" spans="1:22">
      <c r="A9" s="3">
        <v>999223850719298</v>
      </c>
      <c r="B9" s="1" t="s">
        <v>204</v>
      </c>
      <c r="C9" s="1" t="s">
        <v>205</v>
      </c>
      <c r="D9" s="1" t="s">
        <v>195</v>
      </c>
      <c r="E9" s="1" t="s">
        <v>70</v>
      </c>
      <c r="F9" s="1" t="s">
        <v>206</v>
      </c>
      <c r="G9" s="1" t="s">
        <v>207</v>
      </c>
      <c r="H9" s="1" t="s">
        <v>154</v>
      </c>
      <c r="I9" s="1" t="s">
        <v>208</v>
      </c>
      <c r="J9" s="1" t="s">
        <v>156</v>
      </c>
      <c r="K9" s="1" t="s">
        <v>208</v>
      </c>
      <c r="L9" s="1" t="s">
        <v>208</v>
      </c>
      <c r="M9" s="1" t="s">
        <v>157</v>
      </c>
      <c r="N9" s="1" t="s">
        <v>157</v>
      </c>
      <c r="O9" s="1" t="s">
        <v>158</v>
      </c>
      <c r="P9" s="1" t="s">
        <v>159</v>
      </c>
      <c r="Q9" s="1" t="s">
        <v>160</v>
      </c>
      <c r="R9" s="1" t="s">
        <v>209</v>
      </c>
      <c r="S9" s="1" t="s">
        <v>162</v>
      </c>
      <c r="T9" s="1" t="s">
        <v>163</v>
      </c>
      <c r="U9" s="1" t="s">
        <v>164</v>
      </c>
      <c r="V9" s="1" t="s">
        <v>165</v>
      </c>
    </row>
    <row r="10" s="1" customFormat="1" spans="1:22">
      <c r="A10" s="1" t="s">
        <v>210</v>
      </c>
      <c r="B10" s="1" t="s">
        <v>211</v>
      </c>
      <c r="C10" s="1" t="s">
        <v>212</v>
      </c>
      <c r="D10" s="1" t="s">
        <v>213</v>
      </c>
      <c r="E10" s="1" t="s">
        <v>214</v>
      </c>
      <c r="F10" s="1" t="s">
        <v>215</v>
      </c>
      <c r="G10" s="1" t="s">
        <v>216</v>
      </c>
      <c r="H10" s="1" t="s">
        <v>154</v>
      </c>
      <c r="I10" s="1" t="s">
        <v>158</v>
      </c>
      <c r="J10" s="1" t="s">
        <v>156</v>
      </c>
      <c r="K10" s="1" t="s">
        <v>158</v>
      </c>
      <c r="L10" s="1" t="s">
        <v>158</v>
      </c>
      <c r="M10" s="1" t="s">
        <v>157</v>
      </c>
      <c r="N10" s="1" t="s">
        <v>157</v>
      </c>
      <c r="O10" s="1" t="s">
        <v>158</v>
      </c>
      <c r="P10" s="1" t="s">
        <v>159</v>
      </c>
      <c r="Q10" s="1" t="s">
        <v>160</v>
      </c>
      <c r="R10" s="1" t="s">
        <v>217</v>
      </c>
      <c r="S10" s="1" t="s">
        <v>162</v>
      </c>
      <c r="T10" s="1" t="s">
        <v>163</v>
      </c>
      <c r="U10" s="1" t="s">
        <v>164</v>
      </c>
      <c r="V10" s="1" t="s">
        <v>165</v>
      </c>
    </row>
    <row r="11" s="1" customFormat="1" spans="1:22">
      <c r="A11" s="3">
        <v>999224030287559</v>
      </c>
      <c r="B11" s="1" t="s">
        <v>218</v>
      </c>
      <c r="C11" s="1" t="s">
        <v>219</v>
      </c>
      <c r="D11" s="1" t="s">
        <v>195</v>
      </c>
      <c r="E11" s="1" t="s">
        <v>73</v>
      </c>
      <c r="F11" s="1" t="s">
        <v>190</v>
      </c>
      <c r="G11" s="1" t="s">
        <v>152</v>
      </c>
      <c r="H11" s="1" t="s">
        <v>154</v>
      </c>
      <c r="I11" s="1" t="s">
        <v>220</v>
      </c>
      <c r="J11" s="1" t="s">
        <v>156</v>
      </c>
      <c r="K11" s="1" t="s">
        <v>220</v>
      </c>
      <c r="L11" s="1" t="s">
        <v>220</v>
      </c>
      <c r="M11" s="1" t="s">
        <v>157</v>
      </c>
      <c r="N11" s="1" t="s">
        <v>157</v>
      </c>
      <c r="O11" s="1" t="s">
        <v>158</v>
      </c>
      <c r="P11" s="1" t="s">
        <v>159</v>
      </c>
      <c r="Q11" s="1" t="s">
        <v>160</v>
      </c>
      <c r="R11" s="1" t="s">
        <v>221</v>
      </c>
      <c r="S11" s="1" t="s">
        <v>162</v>
      </c>
      <c r="T11" s="1" t="s">
        <v>163</v>
      </c>
      <c r="U11" s="1" t="s">
        <v>164</v>
      </c>
      <c r="V11" s="1" t="s">
        <v>165</v>
      </c>
    </row>
    <row r="12" s="1" customFormat="1" spans="1:22">
      <c r="A12" s="3">
        <v>999224041190576</v>
      </c>
      <c r="B12" s="1" t="s">
        <v>222</v>
      </c>
      <c r="C12" s="1" t="s">
        <v>223</v>
      </c>
      <c r="D12" s="1" t="s">
        <v>195</v>
      </c>
      <c r="E12" s="1" t="s">
        <v>77</v>
      </c>
      <c r="F12" s="1" t="s">
        <v>224</v>
      </c>
      <c r="G12" s="1" t="s">
        <v>215</v>
      </c>
      <c r="H12" s="1" t="s">
        <v>154</v>
      </c>
      <c r="I12" s="1" t="s">
        <v>225</v>
      </c>
      <c r="J12" s="1" t="s">
        <v>156</v>
      </c>
      <c r="K12" s="1" t="s">
        <v>225</v>
      </c>
      <c r="L12" s="1" t="s">
        <v>225</v>
      </c>
      <c r="M12" s="1" t="s">
        <v>157</v>
      </c>
      <c r="N12" s="1" t="s">
        <v>157</v>
      </c>
      <c r="O12" s="1" t="s">
        <v>158</v>
      </c>
      <c r="P12" s="1" t="s">
        <v>159</v>
      </c>
      <c r="Q12" s="1" t="s">
        <v>160</v>
      </c>
      <c r="R12" s="1" t="s">
        <v>226</v>
      </c>
      <c r="S12" s="1" t="s">
        <v>162</v>
      </c>
      <c r="T12" s="1" t="s">
        <v>163</v>
      </c>
      <c r="U12" s="1" t="s">
        <v>164</v>
      </c>
      <c r="V12" s="1" t="s">
        <v>165</v>
      </c>
    </row>
    <row r="13" s="1" customFormat="1" spans="1:22">
      <c r="A13" s="3">
        <v>999224042920425</v>
      </c>
      <c r="B13" s="1" t="s">
        <v>222</v>
      </c>
      <c r="C13" s="1" t="s">
        <v>227</v>
      </c>
      <c r="D13" s="1" t="s">
        <v>195</v>
      </c>
      <c r="E13" s="1" t="s">
        <v>80</v>
      </c>
      <c r="F13" s="1" t="s">
        <v>228</v>
      </c>
      <c r="G13" s="1" t="s">
        <v>152</v>
      </c>
      <c r="H13" s="1" t="s">
        <v>154</v>
      </c>
      <c r="I13" s="1" t="s">
        <v>225</v>
      </c>
      <c r="J13" s="1" t="s">
        <v>156</v>
      </c>
      <c r="K13" s="1" t="s">
        <v>225</v>
      </c>
      <c r="L13" s="1" t="s">
        <v>225</v>
      </c>
      <c r="M13" s="1" t="s">
        <v>157</v>
      </c>
      <c r="N13" s="1" t="s">
        <v>157</v>
      </c>
      <c r="O13" s="1" t="s">
        <v>158</v>
      </c>
      <c r="P13" s="1" t="s">
        <v>159</v>
      </c>
      <c r="Q13" s="1" t="s">
        <v>160</v>
      </c>
      <c r="R13" s="1" t="s">
        <v>229</v>
      </c>
      <c r="S13" s="1" t="s">
        <v>162</v>
      </c>
      <c r="T13" s="1" t="s">
        <v>163</v>
      </c>
      <c r="U13" s="1" t="s">
        <v>164</v>
      </c>
      <c r="V13" s="1" t="s">
        <v>165</v>
      </c>
    </row>
    <row r="14" s="1" customFormat="1" spans="1:22">
      <c r="A14" s="3">
        <v>999224047909561</v>
      </c>
      <c r="B14" s="1" t="s">
        <v>230</v>
      </c>
      <c r="C14" s="1" t="s">
        <v>231</v>
      </c>
      <c r="D14" s="1" t="s">
        <v>195</v>
      </c>
      <c r="E14" s="1" t="s">
        <v>232</v>
      </c>
      <c r="F14" s="1" t="s">
        <v>190</v>
      </c>
      <c r="G14" s="1" t="s">
        <v>179</v>
      </c>
      <c r="H14" s="1" t="s">
        <v>154</v>
      </c>
      <c r="I14" s="1" t="s">
        <v>225</v>
      </c>
      <c r="J14" s="1" t="s">
        <v>156</v>
      </c>
      <c r="K14" s="1" t="s">
        <v>225</v>
      </c>
      <c r="L14" s="1" t="s">
        <v>225</v>
      </c>
      <c r="M14" s="1" t="s">
        <v>157</v>
      </c>
      <c r="N14" s="1" t="s">
        <v>157</v>
      </c>
      <c r="O14" s="1" t="s">
        <v>158</v>
      </c>
      <c r="P14" s="1" t="s">
        <v>159</v>
      </c>
      <c r="Q14" s="1" t="s">
        <v>160</v>
      </c>
      <c r="R14" s="1" t="s">
        <v>233</v>
      </c>
      <c r="S14" s="1" t="s">
        <v>162</v>
      </c>
      <c r="T14" s="1" t="s">
        <v>163</v>
      </c>
      <c r="U14" s="1" t="s">
        <v>164</v>
      </c>
      <c r="V14" s="1" t="s">
        <v>165</v>
      </c>
    </row>
    <row r="15" s="1" customFormat="1" spans="1:22">
      <c r="A15" s="3">
        <v>999224051101062</v>
      </c>
      <c r="B15" s="1" t="s">
        <v>230</v>
      </c>
      <c r="C15" s="1" t="s">
        <v>234</v>
      </c>
      <c r="D15" s="1" t="s">
        <v>195</v>
      </c>
      <c r="E15" s="1" t="s">
        <v>235</v>
      </c>
      <c r="F15" s="1" t="s">
        <v>236</v>
      </c>
      <c r="G15" s="1" t="s">
        <v>237</v>
      </c>
      <c r="H15" s="1" t="s">
        <v>154</v>
      </c>
      <c r="I15" s="1" t="s">
        <v>220</v>
      </c>
      <c r="J15" s="1" t="s">
        <v>156</v>
      </c>
      <c r="K15" s="1" t="s">
        <v>220</v>
      </c>
      <c r="L15" s="1" t="s">
        <v>220</v>
      </c>
      <c r="M15" s="1" t="s">
        <v>157</v>
      </c>
      <c r="N15" s="1" t="s">
        <v>157</v>
      </c>
      <c r="O15" s="1" t="s">
        <v>158</v>
      </c>
      <c r="P15" s="1" t="s">
        <v>159</v>
      </c>
      <c r="Q15" s="1" t="s">
        <v>160</v>
      </c>
      <c r="R15" s="1" t="s">
        <v>238</v>
      </c>
      <c r="S15" s="1" t="s">
        <v>162</v>
      </c>
      <c r="T15" s="1" t="s">
        <v>163</v>
      </c>
      <c r="U15" s="1" t="s">
        <v>164</v>
      </c>
      <c r="V15" s="1" t="s">
        <v>165</v>
      </c>
    </row>
    <row r="16" s="1" customFormat="1" spans="1:22">
      <c r="A16" s="3">
        <v>999224052770138</v>
      </c>
      <c r="B16" s="1" t="s">
        <v>230</v>
      </c>
      <c r="C16" s="1" t="s">
        <v>239</v>
      </c>
      <c r="D16" s="1" t="s">
        <v>195</v>
      </c>
      <c r="E16" s="1" t="s">
        <v>240</v>
      </c>
      <c r="F16" s="1" t="s">
        <v>224</v>
      </c>
      <c r="G16" s="1" t="s">
        <v>201</v>
      </c>
      <c r="H16" s="1" t="s">
        <v>154</v>
      </c>
      <c r="I16" s="1" t="s">
        <v>220</v>
      </c>
      <c r="J16" s="1" t="s">
        <v>156</v>
      </c>
      <c r="K16" s="1" t="s">
        <v>220</v>
      </c>
      <c r="L16" s="1" t="s">
        <v>220</v>
      </c>
      <c r="M16" s="1" t="s">
        <v>157</v>
      </c>
      <c r="N16" s="1" t="s">
        <v>157</v>
      </c>
      <c r="O16" s="1" t="s">
        <v>158</v>
      </c>
      <c r="P16" s="1" t="s">
        <v>159</v>
      </c>
      <c r="Q16" s="1" t="s">
        <v>160</v>
      </c>
      <c r="R16" s="1" t="s">
        <v>241</v>
      </c>
      <c r="S16" s="1" t="s">
        <v>162</v>
      </c>
      <c r="T16" s="1" t="s">
        <v>163</v>
      </c>
      <c r="U16" s="1" t="s">
        <v>164</v>
      </c>
      <c r="V16" s="1" t="s">
        <v>165</v>
      </c>
    </row>
    <row r="17" s="1" customFormat="1" spans="1:22">
      <c r="A17" s="3">
        <v>999224060831884</v>
      </c>
      <c r="B17" s="1" t="s">
        <v>242</v>
      </c>
      <c r="C17" s="1" t="s">
        <v>243</v>
      </c>
      <c r="D17" s="1" t="s">
        <v>195</v>
      </c>
      <c r="E17" s="1" t="s">
        <v>244</v>
      </c>
      <c r="F17" s="1" t="s">
        <v>189</v>
      </c>
      <c r="G17" s="1" t="s">
        <v>190</v>
      </c>
      <c r="H17" s="1" t="s">
        <v>154</v>
      </c>
      <c r="I17" s="1" t="s">
        <v>220</v>
      </c>
      <c r="J17" s="1" t="s">
        <v>156</v>
      </c>
      <c r="K17" s="1" t="s">
        <v>220</v>
      </c>
      <c r="L17" s="1" t="s">
        <v>220</v>
      </c>
      <c r="M17" s="1" t="s">
        <v>157</v>
      </c>
      <c r="N17" s="1" t="s">
        <v>157</v>
      </c>
      <c r="O17" s="1" t="s">
        <v>158</v>
      </c>
      <c r="P17" s="1" t="s">
        <v>159</v>
      </c>
      <c r="Q17" s="1" t="s">
        <v>160</v>
      </c>
      <c r="R17" s="1" t="s">
        <v>245</v>
      </c>
      <c r="S17" s="1" t="s">
        <v>162</v>
      </c>
      <c r="T17" s="1" t="s">
        <v>163</v>
      </c>
      <c r="U17" s="1" t="s">
        <v>164</v>
      </c>
      <c r="V17" s="1" t="s">
        <v>165</v>
      </c>
    </row>
    <row r="18" s="1" customFormat="1" spans="1:22">
      <c r="A18" s="3">
        <v>999224165988809</v>
      </c>
      <c r="B18" s="1" t="s">
        <v>207</v>
      </c>
      <c r="C18" s="1" t="s">
        <v>246</v>
      </c>
      <c r="D18" s="1" t="s">
        <v>195</v>
      </c>
      <c r="E18" s="1" t="s">
        <v>247</v>
      </c>
      <c r="F18" s="1" t="s">
        <v>170</v>
      </c>
      <c r="G18" s="1" t="s">
        <v>171</v>
      </c>
      <c r="H18" s="1" t="s">
        <v>154</v>
      </c>
      <c r="I18" s="1" t="s">
        <v>248</v>
      </c>
      <c r="J18" s="1" t="s">
        <v>156</v>
      </c>
      <c r="K18" s="1" t="s">
        <v>248</v>
      </c>
      <c r="L18" s="1" t="s">
        <v>248</v>
      </c>
      <c r="M18" s="1" t="s">
        <v>157</v>
      </c>
      <c r="N18" s="1" t="s">
        <v>157</v>
      </c>
      <c r="O18" s="1" t="s">
        <v>158</v>
      </c>
      <c r="P18" s="1" t="s">
        <v>159</v>
      </c>
      <c r="Q18" s="1" t="s">
        <v>160</v>
      </c>
      <c r="R18" s="1" t="s">
        <v>249</v>
      </c>
      <c r="S18" s="1" t="s">
        <v>162</v>
      </c>
      <c r="T18" s="1" t="s">
        <v>163</v>
      </c>
      <c r="U18" s="1" t="s">
        <v>164</v>
      </c>
      <c r="V18" s="1" t="s">
        <v>165</v>
      </c>
    </row>
    <row r="19" s="1" customFormat="1" spans="1:22">
      <c r="A19" s="3">
        <v>999224178613211</v>
      </c>
      <c r="B19" s="1" t="s">
        <v>207</v>
      </c>
      <c r="C19" s="1" t="s">
        <v>250</v>
      </c>
      <c r="D19" s="1" t="s">
        <v>251</v>
      </c>
      <c r="E19" s="1" t="s">
        <v>99</v>
      </c>
      <c r="F19" s="1" t="s">
        <v>207</v>
      </c>
      <c r="G19" s="1" t="s">
        <v>252</v>
      </c>
      <c r="H19" s="1" t="s">
        <v>154</v>
      </c>
      <c r="I19" s="1" t="s">
        <v>253</v>
      </c>
      <c r="J19" s="1" t="s">
        <v>156</v>
      </c>
      <c r="K19" s="1" t="s">
        <v>253</v>
      </c>
      <c r="L19" s="1" t="s">
        <v>253</v>
      </c>
      <c r="M19" s="1" t="s">
        <v>157</v>
      </c>
      <c r="N19" s="1" t="s">
        <v>157</v>
      </c>
      <c r="O19" s="1" t="s">
        <v>158</v>
      </c>
      <c r="P19" s="1" t="s">
        <v>159</v>
      </c>
      <c r="Q19" s="1" t="s">
        <v>160</v>
      </c>
      <c r="R19" s="1" t="s">
        <v>254</v>
      </c>
      <c r="S19" s="1" t="s">
        <v>162</v>
      </c>
      <c r="T19" s="1" t="s">
        <v>163</v>
      </c>
      <c r="U19" s="1" t="s">
        <v>164</v>
      </c>
      <c r="V19" s="1" t="s">
        <v>182</v>
      </c>
    </row>
    <row r="20" s="1" customFormat="1" spans="1:22">
      <c r="A20" s="3">
        <v>999224198293706</v>
      </c>
      <c r="B20" s="1" t="s">
        <v>224</v>
      </c>
      <c r="C20" s="1" t="s">
        <v>255</v>
      </c>
      <c r="D20" s="1" t="s">
        <v>256</v>
      </c>
      <c r="E20" s="1" t="s">
        <v>104</v>
      </c>
      <c r="F20" s="1" t="s">
        <v>252</v>
      </c>
      <c r="G20" s="1" t="s">
        <v>216</v>
      </c>
      <c r="H20" s="1" t="s">
        <v>154</v>
      </c>
      <c r="I20" s="1" t="s">
        <v>257</v>
      </c>
      <c r="J20" s="1" t="s">
        <v>156</v>
      </c>
      <c r="K20" s="1" t="s">
        <v>257</v>
      </c>
      <c r="L20" s="1" t="s">
        <v>257</v>
      </c>
      <c r="M20" s="1" t="s">
        <v>157</v>
      </c>
      <c r="N20" s="1" t="s">
        <v>157</v>
      </c>
      <c r="O20" s="1" t="s">
        <v>158</v>
      </c>
      <c r="P20" s="1" t="s">
        <v>159</v>
      </c>
      <c r="Q20" s="1" t="s">
        <v>160</v>
      </c>
      <c r="R20" s="1" t="s">
        <v>258</v>
      </c>
      <c r="S20" s="1" t="s">
        <v>162</v>
      </c>
      <c r="T20" s="1" t="s">
        <v>163</v>
      </c>
      <c r="U20" s="1" t="s">
        <v>164</v>
      </c>
      <c r="V20" s="1" t="s">
        <v>165</v>
      </c>
    </row>
    <row r="21" s="1" customFormat="1" spans="1:22">
      <c r="A21" s="3">
        <v>999224257230374</v>
      </c>
      <c r="B21" s="1" t="s">
        <v>224</v>
      </c>
      <c r="C21" s="1" t="s">
        <v>259</v>
      </c>
      <c r="D21" s="1" t="s">
        <v>251</v>
      </c>
      <c r="E21" s="1" t="s">
        <v>108</v>
      </c>
      <c r="F21" s="1" t="s">
        <v>153</v>
      </c>
      <c r="G21" s="1" t="s">
        <v>237</v>
      </c>
      <c r="H21" s="1" t="s">
        <v>154</v>
      </c>
      <c r="I21" s="1" t="s">
        <v>260</v>
      </c>
      <c r="J21" s="1" t="s">
        <v>156</v>
      </c>
      <c r="K21" s="1" t="s">
        <v>260</v>
      </c>
      <c r="L21" s="1" t="s">
        <v>260</v>
      </c>
      <c r="M21" s="1" t="s">
        <v>157</v>
      </c>
      <c r="N21" s="1" t="s">
        <v>157</v>
      </c>
      <c r="O21" s="1" t="s">
        <v>158</v>
      </c>
      <c r="P21" s="1" t="s">
        <v>159</v>
      </c>
      <c r="Q21" s="1" t="s">
        <v>160</v>
      </c>
      <c r="R21" s="1" t="s">
        <v>261</v>
      </c>
      <c r="S21" s="1" t="s">
        <v>162</v>
      </c>
      <c r="T21" s="1" t="s">
        <v>163</v>
      </c>
      <c r="U21" s="1" t="s">
        <v>164</v>
      </c>
      <c r="V21" s="1" t="s">
        <v>182</v>
      </c>
    </row>
    <row r="22" s="1" customFormat="1" spans="1:22">
      <c r="A22" s="3">
        <v>999224262770116</v>
      </c>
      <c r="B22" s="1" t="s">
        <v>224</v>
      </c>
      <c r="C22" s="1" t="s">
        <v>262</v>
      </c>
      <c r="D22" s="1" t="s">
        <v>256</v>
      </c>
      <c r="E22" s="1" t="s">
        <v>111</v>
      </c>
      <c r="F22" s="1" t="s">
        <v>179</v>
      </c>
      <c r="G22" s="1" t="s">
        <v>153</v>
      </c>
      <c r="H22" s="1" t="s">
        <v>154</v>
      </c>
      <c r="I22" s="1" t="s">
        <v>263</v>
      </c>
      <c r="J22" s="1" t="s">
        <v>156</v>
      </c>
      <c r="K22" s="1" t="s">
        <v>263</v>
      </c>
      <c r="L22" s="1" t="s">
        <v>263</v>
      </c>
      <c r="M22" s="1" t="s">
        <v>157</v>
      </c>
      <c r="N22" s="1" t="s">
        <v>157</v>
      </c>
      <c r="O22" s="1" t="s">
        <v>158</v>
      </c>
      <c r="P22" s="1" t="s">
        <v>159</v>
      </c>
      <c r="Q22" s="1" t="s">
        <v>160</v>
      </c>
      <c r="R22" s="1" t="s">
        <v>264</v>
      </c>
      <c r="S22" s="1" t="s">
        <v>162</v>
      </c>
      <c r="T22" s="1" t="s">
        <v>163</v>
      </c>
      <c r="U22" s="1" t="s">
        <v>164</v>
      </c>
      <c r="V22" s="1" t="s">
        <v>165</v>
      </c>
    </row>
    <row r="23" s="1" customFormat="1" spans="1:22">
      <c r="A23" s="3">
        <v>999224288772709</v>
      </c>
      <c r="B23" s="1" t="s">
        <v>201</v>
      </c>
      <c r="C23" s="1" t="s">
        <v>265</v>
      </c>
      <c r="D23" s="1" t="s">
        <v>195</v>
      </c>
      <c r="E23" s="1" t="s">
        <v>114</v>
      </c>
      <c r="F23" s="1" t="s">
        <v>152</v>
      </c>
      <c r="G23" s="1" t="s">
        <v>237</v>
      </c>
      <c r="H23" s="1" t="s">
        <v>154</v>
      </c>
      <c r="I23" s="1" t="s">
        <v>266</v>
      </c>
      <c r="J23" s="1" t="s">
        <v>156</v>
      </c>
      <c r="K23" s="1" t="s">
        <v>266</v>
      </c>
      <c r="L23" s="1" t="s">
        <v>266</v>
      </c>
      <c r="M23" s="1" t="s">
        <v>157</v>
      </c>
      <c r="N23" s="1" t="s">
        <v>157</v>
      </c>
      <c r="O23" s="1" t="s">
        <v>158</v>
      </c>
      <c r="P23" s="1" t="s">
        <v>159</v>
      </c>
      <c r="Q23" s="1" t="s">
        <v>160</v>
      </c>
      <c r="R23" s="1" t="s">
        <v>267</v>
      </c>
      <c r="S23" s="1" t="s">
        <v>162</v>
      </c>
      <c r="T23" s="1" t="s">
        <v>163</v>
      </c>
      <c r="U23" s="1" t="s">
        <v>164</v>
      </c>
      <c r="V23" s="1" t="s">
        <v>165</v>
      </c>
    </row>
    <row r="24" s="1" customFormat="1" spans="1:22">
      <c r="A24" s="3">
        <v>999224309020176</v>
      </c>
      <c r="B24" s="1" t="s">
        <v>215</v>
      </c>
      <c r="C24" s="1" t="s">
        <v>268</v>
      </c>
      <c r="D24" s="1" t="s">
        <v>213</v>
      </c>
      <c r="E24" s="1" t="s">
        <v>214</v>
      </c>
      <c r="F24" s="1" t="s">
        <v>215</v>
      </c>
      <c r="G24" s="1" t="s">
        <v>216</v>
      </c>
      <c r="H24" s="1" t="s">
        <v>154</v>
      </c>
      <c r="I24" s="1" t="s">
        <v>269</v>
      </c>
      <c r="J24" s="1" t="s">
        <v>156</v>
      </c>
      <c r="K24" s="1" t="s">
        <v>269</v>
      </c>
      <c r="L24" s="1" t="s">
        <v>269</v>
      </c>
      <c r="M24" s="1" t="s">
        <v>157</v>
      </c>
      <c r="N24" s="1" t="s">
        <v>157</v>
      </c>
      <c r="O24" s="1" t="s">
        <v>158</v>
      </c>
      <c r="P24" s="1" t="s">
        <v>159</v>
      </c>
      <c r="Q24" s="1" t="s">
        <v>160</v>
      </c>
      <c r="R24" s="1" t="s">
        <v>270</v>
      </c>
      <c r="S24" s="1" t="s">
        <v>162</v>
      </c>
      <c r="T24" s="1" t="s">
        <v>163</v>
      </c>
      <c r="U24" s="1" t="s">
        <v>164</v>
      </c>
      <c r="V24" s="1" t="s">
        <v>165</v>
      </c>
    </row>
    <row r="25" s="1" customFormat="1" spans="1:22">
      <c r="A25" s="3">
        <v>999224360746494</v>
      </c>
      <c r="B25" s="1" t="s">
        <v>189</v>
      </c>
      <c r="C25" s="1" t="s">
        <v>271</v>
      </c>
      <c r="D25" s="1" t="s">
        <v>256</v>
      </c>
      <c r="E25" s="1" t="s">
        <v>272</v>
      </c>
      <c r="F25" s="1" t="s">
        <v>228</v>
      </c>
      <c r="G25" s="1" t="s">
        <v>171</v>
      </c>
      <c r="H25" s="1" t="s">
        <v>154</v>
      </c>
      <c r="I25" s="1" t="s">
        <v>273</v>
      </c>
      <c r="J25" s="1" t="s">
        <v>156</v>
      </c>
      <c r="K25" s="1" t="s">
        <v>273</v>
      </c>
      <c r="L25" s="1" t="s">
        <v>273</v>
      </c>
      <c r="M25" s="1" t="s">
        <v>157</v>
      </c>
      <c r="N25" s="1" t="s">
        <v>157</v>
      </c>
      <c r="O25" s="1" t="s">
        <v>158</v>
      </c>
      <c r="P25" s="1" t="s">
        <v>159</v>
      </c>
      <c r="Q25" s="1" t="s">
        <v>160</v>
      </c>
      <c r="R25" s="1" t="s">
        <v>274</v>
      </c>
      <c r="S25" s="1" t="s">
        <v>162</v>
      </c>
      <c r="T25" s="1" t="s">
        <v>163</v>
      </c>
      <c r="U25" s="1" t="s">
        <v>164</v>
      </c>
      <c r="V25" s="1" t="s">
        <v>165</v>
      </c>
    </row>
    <row r="26" s="1" customFormat="1" spans="1:22">
      <c r="A26" s="3">
        <v>999224389873203</v>
      </c>
      <c r="B26" s="1" t="s">
        <v>228</v>
      </c>
      <c r="C26" s="1" t="s">
        <v>275</v>
      </c>
      <c r="D26" s="1" t="s">
        <v>256</v>
      </c>
      <c r="E26" s="1" t="s">
        <v>276</v>
      </c>
      <c r="F26" s="1" t="s">
        <v>190</v>
      </c>
      <c r="G26" s="1" t="s">
        <v>179</v>
      </c>
      <c r="H26" s="1" t="s">
        <v>154</v>
      </c>
      <c r="I26" s="1" t="s">
        <v>277</v>
      </c>
      <c r="J26" s="1" t="s">
        <v>156</v>
      </c>
      <c r="K26" s="1" t="s">
        <v>277</v>
      </c>
      <c r="L26" s="1" t="s">
        <v>277</v>
      </c>
      <c r="M26" s="1" t="s">
        <v>157</v>
      </c>
      <c r="N26" s="1" t="s">
        <v>157</v>
      </c>
      <c r="O26" s="1" t="s">
        <v>158</v>
      </c>
      <c r="P26" s="1" t="s">
        <v>159</v>
      </c>
      <c r="Q26" s="1" t="s">
        <v>160</v>
      </c>
      <c r="R26" s="1" t="s">
        <v>278</v>
      </c>
      <c r="S26" s="1" t="s">
        <v>162</v>
      </c>
      <c r="T26" s="1" t="s">
        <v>163</v>
      </c>
      <c r="U26" s="1" t="s">
        <v>164</v>
      </c>
      <c r="V26" s="1" t="s">
        <v>165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2023-06-01T01:51:56Z</dcterms:created>
  <dcterms:modified xsi:type="dcterms:W3CDTF">2023-06-01T02:03:05Z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7E67D5F0A5D840789C5C86EB87D3D0B7_12</vt:lpwstr>
  </property>
</Properties>
</file>