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<sst xmlns="http://schemas.openxmlformats.org/spreadsheetml/2006/main" count="255" uniqueCount="142">
  <si>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</si>
  <si>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</si>
  <si>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</si>
  <si>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</si>
  <si>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</si>
  <si>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</si>
  <si>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</si>
  <si>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</si>
  <si>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</si>
  <si>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</si>
  <si>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</si>
  <si>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</si>
  <si>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</si>
  <si>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</si>
  <si>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</si>
  <si>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</si>
  <si>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</si>
  <si>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</si>
  <si>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</si>
  <si>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</si>
  <si>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</si>
  <si>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</si>
  <si>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</si>
  <si>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</si>
  <si>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</si>
  <si>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999224017104016	</t>
  </si>
  <si>
    <t>Ctrip</t>
  </si>
  <si>
    <t>正常</t>
  </si>
  <si>
    <t>[曼谷]曼谷奇迹大酒店(Miracle Grand Convention Hotel)(37229130)</t>
  </si>
  <si>
    <t>豪华房&lt;2人入住&gt;&lt;不退款&gt;</t>
  </si>
  <si>
    <t>USD</t>
  </si>
  <si>
    <t>LIU/JUNSHENTAO,LUO/RUITING</t>
  </si>
  <si>
    <t>CA5326230602USD</t>
  </si>
  <si>
    <t>未提现</t>
  </si>
  <si>
    <t>携程开票</t>
  </si>
  <si>
    <t xml:space="preserve">3331566	</t>
  </si>
  <si>
    <t xml:space="preserve">571284	</t>
  </si>
  <si>
    <t xml:space="preserve">999224178100102	</t>
  </si>
  <si>
    <t>[梳邦再也]双威舄湖酒店（原双威克里奥酒店）(Sunway Lagoon Hotel , Formerly Sunway Clio Hotel)(39663959)</t>
  </si>
  <si>
    <t>豪华加大客房&lt;2人入住&gt;&lt;不退款&gt;</t>
  </si>
  <si>
    <t>Zhu/Lifeng,Cui/Rongsheng,Xu/Jun,Ding/Kun</t>
  </si>
  <si>
    <t xml:space="preserve">3380692	</t>
  </si>
  <si>
    <t xml:space="preserve">277319485	</t>
  </si>
  <si>
    <t xml:space="preserve">999224293422927	</t>
  </si>
  <si>
    <t>[曼谷]曼谷 SO/ 酒店(SO Bangkok)(40721609)</t>
  </si>
  <si>
    <t>so舒适房&lt;2人入住&gt;&lt;不退款&gt;&lt;早餐&gt;</t>
  </si>
  <si>
    <t>KIM/NAMCHEOL,SON/KYUNMI</t>
  </si>
  <si>
    <t xml:space="preserve">3395575	</t>
  </si>
  <si>
    <t xml:space="preserve">	</t>
  </si>
  <si>
    <t xml:space="preserve">999224366640253	</t>
  </si>
  <si>
    <t>[乔治市]槟城皇家朱兰酒店(Royale Chulan Penang)(37204098)</t>
  </si>
  <si>
    <t>高级房&lt;2人入住&gt;&lt;不退款&gt;</t>
  </si>
  <si>
    <t>SEOW/WEI TAT</t>
  </si>
  <si>
    <t xml:space="preserve">3410579	</t>
  </si>
  <si>
    <t xml:space="preserve">8933190	</t>
  </si>
  <si>
    <t xml:space="preserve">999224465379551	</t>
  </si>
  <si>
    <t>[曼谷]曼谷西隆富丽华大酒店(Furama Silom Hotel)(40721597)</t>
  </si>
  <si>
    <t>MAO/ZHIBIN</t>
  </si>
  <si>
    <t xml:space="preserve">3433902	</t>
  </si>
  <si>
    <t xml:space="preserve">17665007	</t>
  </si>
  <si>
    <t xml:space="preserve">999224473534352	</t>
  </si>
  <si>
    <t>MAO/ZHIBIN,Zhu/Xinli</t>
  </si>
  <si>
    <t xml:space="preserve">3435609	</t>
  </si>
  <si>
    <t xml:space="preserve">-17846445	</t>
  </si>
  <si>
    <t>,</t>
  </si>
  <si>
    <t xml:space="preserve"> USD 1267</t>
  </si>
  <si>
    <t>A230602155630911</t>
  </si>
  <si>
    <t>A230602155731911</t>
  </si>
  <si>
    <t>USD / HKD 当前参考汇率: 7.83225</t>
  </si>
  <si>
    <t>总计：1267 USD/
9923.46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</si>
  <si>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</si>
  <si>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</si>
  <si>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</si>
  <si>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</si>
  <si>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</si>
  <si>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</si>
  <si>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</si>
  <si>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</si>
  <si>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</si>
  <si>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</si>
  <si>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</si>
  <si>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</si>
  <si>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</si>
  <si>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</si>
  <si>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</si>
  <si>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</si>
  <si>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</si>
  <si>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</si>
  <si>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</si>
  <si>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2023-05-29</t>
  </si>
  <si>
    <t>3435609</t>
  </si>
  <si>
    <t>曼谷是隆富丽华酒店</t>
  </si>
  <si>
    <t>MAO ZHIBIN,Zhu Xinli</t>
  </si>
  <si>
    <t>2023-05-30</t>
  </si>
  <si>
    <t>退房日周结</t>
  </si>
  <si>
    <t>283.36</t>
  </si>
  <si>
    <t>40.00</t>
  </si>
  <si>
    <t>0</t>
  </si>
  <si>
    <t>0.00</t>
  </si>
  <si>
    <t>携程盛景国际直连</t>
  </si>
  <si>
    <t>01.010677</t>
  </si>
  <si>
    <t>2023-05-29 19:54:08</t>
  </si>
  <si>
    <t>否</t>
  </si>
  <si>
    <t>汇智国际旅游发展有限公司</t>
  </si>
  <si>
    <t>直连</t>
  </si>
  <si>
    <t>泰国</t>
  </si>
  <si>
    <t>3433902</t>
  </si>
  <si>
    <t>MAO ZHIBIN</t>
  </si>
  <si>
    <t>290.45</t>
  </si>
  <si>
    <t>41.00</t>
  </si>
  <si>
    <t>2023-05-29 09:39:01</t>
  </si>
  <si>
    <t>2023-05-23</t>
  </si>
  <si>
    <t>3410579</t>
  </si>
  <si>
    <t>槟城皇家朱兰酒店</t>
  </si>
  <si>
    <t>SEOW WEI TAT</t>
  </si>
  <si>
    <t>2023-05-27</t>
  </si>
  <si>
    <t>2496.94</t>
  </si>
  <si>
    <t>354.00</t>
  </si>
  <si>
    <t>2023-05-24 12:42:27</t>
  </si>
  <si>
    <t>直采</t>
  </si>
  <si>
    <t>马来西亚</t>
  </si>
  <si>
    <t>2023-05-19</t>
  </si>
  <si>
    <t>3395575</t>
  </si>
  <si>
    <t>曼谷 SO/ 酒店</t>
  </si>
  <si>
    <t>KIM NAMCHEOL,SON KYUNMI</t>
  </si>
  <si>
    <t>3345.97</t>
  </si>
  <si>
    <t>474.00</t>
  </si>
  <si>
    <t>2023-05-22 14:40:42</t>
  </si>
  <si>
    <t>2023-05-16</t>
  </si>
  <si>
    <t>3380692</t>
  </si>
  <si>
    <t>双威克里奥酒店</t>
  </si>
  <si>
    <t>Zhu Lifeng,Cui Rongsheng,Xu Jun,Ding Kun</t>
  </si>
  <si>
    <t>2174.73</t>
  </si>
  <si>
    <t>312.00</t>
  </si>
  <si>
    <t>2023-05-18 16:26:27</t>
  </si>
  <si>
    <t>2023-05-06</t>
  </si>
  <si>
    <t>3331566</t>
  </si>
  <si>
    <t>奇迹大酒店</t>
  </si>
  <si>
    <t>LIU JUNSHENTAO,LUO RUITING</t>
  </si>
  <si>
    <t>318.79</t>
  </si>
  <si>
    <t>46.00</t>
  </si>
  <si>
    <t>2023-05-06 08:46:06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</si>
</sst>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502920</xdr:colOff>
      <xdr:row>23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723120" cy="1516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"/>
  <sheetViews>
    <sheetView workbookViewId="0">
      <selection activeCell="A1" sqref="$A1:$XFD1048576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45075</v>
      </c>
      <c r="G2" s="6">
        <v>45076</v>
      </c>
      <c r="H2" s="4">
        <v>1</v>
      </c>
      <c r="I2" s="4">
        <v>1</v>
      </c>
      <c r="J2" s="4">
        <v>1</v>
      </c>
      <c r="K2" s="4" t="s">
        <v>30</v>
      </c>
      <c r="L2" s="4">
        <v>46</v>
      </c>
      <c r="M2" s="4">
        <v>46</v>
      </c>
      <c r="N2" s="4" t="s">
        <v>31</v>
      </c>
      <c r="O2" s="4" t="s">
        <v>32</v>
      </c>
      <c r="P2" s="4" t="s">
        <v>33</v>
      </c>
      <c r="Q2" s="4">
        <v>0</v>
      </c>
      <c r="R2" s="8">
        <v>45052</v>
      </c>
      <c r="S2" s="6">
        <v>45079</v>
      </c>
      <c r="T2" s="4" t="s">
        <v>34</v>
      </c>
      <c r="U2" s="4">
        <v>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8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45075</v>
      </c>
      <c r="G3" s="6">
        <v>45076</v>
      </c>
      <c r="H3" s="4">
        <v>4</v>
      </c>
      <c r="I3" s="4">
        <v>1</v>
      </c>
      <c r="J3" s="4">
        <v>4</v>
      </c>
      <c r="K3" s="4" t="s">
        <v>30</v>
      </c>
      <c r="L3" s="4">
        <v>312</v>
      </c>
      <c r="M3" s="4">
        <v>312</v>
      </c>
      <c r="N3" s="4" t="s">
        <v>40</v>
      </c>
      <c r="O3" s="4" t="s">
        <v>32</v>
      </c>
      <c r="P3" s="4" t="s">
        <v>33</v>
      </c>
      <c r="Q3" s="4">
        <v>0</v>
      </c>
      <c r="R3" s="8">
        <v>45062</v>
      </c>
      <c r="S3" s="6">
        <v>45079</v>
      </c>
      <c r="T3" s="4" t="s">
        <v>34</v>
      </c>
      <c r="U3" s="4">
        <v>312</v>
      </c>
      <c r="V3" s="4">
        <v>0</v>
      </c>
      <c r="W3" s="4">
        <v>0</v>
      </c>
      <c r="X3" s="4" t="s">
        <v>41</v>
      </c>
      <c r="Y3" s="4">
        <v>277319633</v>
      </c>
      <c r="Z3" s="4">
        <v>277319632</v>
      </c>
      <c r="AA3" s="4">
        <v>277319631</v>
      </c>
      <c r="AB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45073</v>
      </c>
      <c r="G4" s="6">
        <v>45076</v>
      </c>
      <c r="H4" s="4">
        <v>1</v>
      </c>
      <c r="I4" s="4">
        <v>3</v>
      </c>
      <c r="J4" s="4">
        <v>3</v>
      </c>
      <c r="K4" s="4" t="s">
        <v>30</v>
      </c>
      <c r="L4" s="4">
        <v>474</v>
      </c>
      <c r="M4" s="4">
        <v>474</v>
      </c>
      <c r="N4" s="4" t="s">
        <v>46</v>
      </c>
      <c r="O4" s="4" t="s">
        <v>32</v>
      </c>
      <c r="P4" s="4" t="s">
        <v>33</v>
      </c>
      <c r="Q4" s="4">
        <v>0</v>
      </c>
      <c r="R4" s="8">
        <v>45065</v>
      </c>
      <c r="S4" s="6">
        <v>45079</v>
      </c>
      <c r="T4" s="4" t="s">
        <v>34</v>
      </c>
      <c r="U4" s="4">
        <v>474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45073</v>
      </c>
      <c r="G5" s="6">
        <v>45076</v>
      </c>
      <c r="H5" s="4">
        <v>2</v>
      </c>
      <c r="I5" s="4">
        <v>3</v>
      </c>
      <c r="J5" s="4">
        <v>6</v>
      </c>
      <c r="K5" s="4" t="s">
        <v>30</v>
      </c>
      <c r="L5" s="4">
        <v>354</v>
      </c>
      <c r="M5" s="4">
        <v>354</v>
      </c>
      <c r="N5" s="4" t="s">
        <v>52</v>
      </c>
      <c r="O5" s="4" t="s">
        <v>32</v>
      </c>
      <c r="P5" s="4" t="s">
        <v>33</v>
      </c>
      <c r="Q5" s="4">
        <v>0</v>
      </c>
      <c r="R5" s="8">
        <v>45069</v>
      </c>
      <c r="S5" s="6">
        <v>45079</v>
      </c>
      <c r="T5" s="4" t="s">
        <v>34</v>
      </c>
      <c r="U5" s="4">
        <v>354</v>
      </c>
      <c r="V5" s="4">
        <v>0</v>
      </c>
      <c r="W5" s="4">
        <v>0</v>
      </c>
      <c r="X5" s="4" t="s">
        <v>53</v>
      </c>
      <c r="Y5" s="4">
        <v>8933189</v>
      </c>
      <c r="Z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29</v>
      </c>
      <c r="F6" s="6">
        <v>45075</v>
      </c>
      <c r="G6" s="6">
        <v>45076</v>
      </c>
      <c r="H6" s="4">
        <v>1</v>
      </c>
      <c r="I6" s="4">
        <v>1</v>
      </c>
      <c r="J6" s="4">
        <v>1</v>
      </c>
      <c r="K6" s="4" t="s">
        <v>30</v>
      </c>
      <c r="L6" s="4">
        <v>41</v>
      </c>
      <c r="M6" s="4">
        <v>41</v>
      </c>
      <c r="N6" s="4" t="s">
        <v>57</v>
      </c>
      <c r="O6" s="4" t="s">
        <v>32</v>
      </c>
      <c r="P6" s="4" t="s">
        <v>33</v>
      </c>
      <c r="Q6" s="4">
        <v>0</v>
      </c>
      <c r="R6" s="8">
        <v>45075</v>
      </c>
      <c r="S6" s="6">
        <v>45079</v>
      </c>
      <c r="T6" s="4" t="s">
        <v>34</v>
      </c>
      <c r="U6" s="4">
        <v>41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56</v>
      </c>
      <c r="E7" s="4" t="s">
        <v>29</v>
      </c>
      <c r="F7" s="6">
        <v>45075</v>
      </c>
      <c r="G7" s="6">
        <v>45076</v>
      </c>
      <c r="H7" s="4">
        <v>1</v>
      </c>
      <c r="I7" s="4">
        <v>1</v>
      </c>
      <c r="J7" s="4">
        <v>1</v>
      </c>
      <c r="K7" s="4" t="s">
        <v>30</v>
      </c>
      <c r="L7" s="4">
        <v>40</v>
      </c>
      <c r="M7" s="4">
        <v>40</v>
      </c>
      <c r="N7" s="4" t="s">
        <v>61</v>
      </c>
      <c r="O7" s="4" t="s">
        <v>32</v>
      </c>
      <c r="P7" s="4" t="s">
        <v>33</v>
      </c>
      <c r="Q7" s="4">
        <v>0</v>
      </c>
      <c r="R7" s="8">
        <v>45075</v>
      </c>
      <c r="S7" s="6">
        <v>45079</v>
      </c>
      <c r="T7" s="4" t="s">
        <v>34</v>
      </c>
      <c r="U7" s="4">
        <v>40</v>
      </c>
      <c r="V7" s="4">
        <v>0</v>
      </c>
      <c r="W7" s="4">
        <v>0</v>
      </c>
      <c r="X7" s="4" t="s">
        <v>62</v>
      </c>
      <c r="Y7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C14"/>
    </sheetView>
  </sheetViews>
  <sheetFormatPr defaultColWidth="10" defaultRowHeight="14.4"/>
  <cols>
    <col min="1" max="1" width="12.8888888888889" style="4"/>
    <col min="2" max="3" width="10.7777777777778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5">
        <v>999224017104016</v>
      </c>
      <c r="B2" s="6">
        <v>45075</v>
      </c>
      <c r="C2" s="6">
        <v>45076</v>
      </c>
      <c r="D2" s="4">
        <v>46</v>
      </c>
      <c r="E2" s="4" t="str">
        <f>VLOOKUP(A2,HOP!A:L,12,0)</f>
        <v>46.00</v>
      </c>
      <c r="F2" s="4" t="str">
        <f>VLOOKUP(A2,HOP!A:C,3,0)</f>
        <v>3331566</v>
      </c>
      <c r="G2" s="4">
        <f>D2-E2</f>
        <v>0</v>
      </c>
      <c r="H2" s="4" t="str">
        <f>$H$1&amp;F2</f>
        <v>,3331566</v>
      </c>
      <c r="I2" s="4" t="str">
        <f>VLOOKUP(A2,HOP!A:U,21,0)</f>
        <v>直采</v>
      </c>
    </row>
    <row r="3" s="4" customFormat="1" spans="1:9">
      <c r="A3" s="5">
        <v>999224178100102</v>
      </c>
      <c r="B3" s="6">
        <v>45075</v>
      </c>
      <c r="C3" s="6">
        <v>45076</v>
      </c>
      <c r="D3" s="4">
        <v>312</v>
      </c>
      <c r="E3" s="4" t="str">
        <f>VLOOKUP(A3,HOP!A:L,12,0)</f>
        <v>312.00</v>
      </c>
      <c r="F3" s="4" t="str">
        <f>VLOOKUP(A3,HOP!A:C,3,0)</f>
        <v>3380692</v>
      </c>
      <c r="G3" s="4">
        <f>D3-E3</f>
        <v>0</v>
      </c>
      <c r="H3" s="4" t="str">
        <f>$H$1&amp;F3</f>
        <v>,3380692</v>
      </c>
      <c r="I3" s="4" t="str">
        <f>VLOOKUP(A3,HOP!A:U,21,0)</f>
        <v>直采</v>
      </c>
    </row>
    <row r="4" s="4" customFormat="1" spans="1:9">
      <c r="A4" s="5">
        <v>999224293422927</v>
      </c>
      <c r="B4" s="6">
        <v>45073</v>
      </c>
      <c r="C4" s="6">
        <v>45076</v>
      </c>
      <c r="D4" s="4">
        <v>474</v>
      </c>
      <c r="E4" s="4" t="str">
        <f>VLOOKUP(A4,HOP!A:L,12,0)</f>
        <v>474.00</v>
      </c>
      <c r="F4" s="4" t="str">
        <f>VLOOKUP(A4,HOP!A:C,3,0)</f>
        <v>3395575</v>
      </c>
      <c r="G4" s="4">
        <f>D4-E4</f>
        <v>0</v>
      </c>
      <c r="H4" s="4" t="str">
        <f>$H$1&amp;F4</f>
        <v>,3395575</v>
      </c>
      <c r="I4" s="4" t="str">
        <f>VLOOKUP(A4,HOP!A:U,21,0)</f>
        <v>直采</v>
      </c>
    </row>
    <row r="5" s="4" customFormat="1" spans="1:9">
      <c r="A5" s="5">
        <v>999224366640253</v>
      </c>
      <c r="B5" s="6">
        <v>45073</v>
      </c>
      <c r="C5" s="6">
        <v>45076</v>
      </c>
      <c r="D5" s="4">
        <v>354</v>
      </c>
      <c r="E5" s="4" t="str">
        <f>VLOOKUP(A5,HOP!A:L,12,0)</f>
        <v>354.00</v>
      </c>
      <c r="F5" s="4" t="str">
        <f>VLOOKUP(A5,HOP!A:C,3,0)</f>
        <v>3410579</v>
      </c>
      <c r="G5" s="4">
        <f>D5-E5</f>
        <v>0</v>
      </c>
      <c r="H5" s="4" t="str">
        <f>$H$1&amp;F5</f>
        <v>,3410579</v>
      </c>
      <c r="I5" s="4" t="str">
        <f>VLOOKUP(A5,HOP!A:U,21,0)</f>
        <v>直采</v>
      </c>
    </row>
    <row r="6" s="4" customFormat="1" spans="1:9">
      <c r="A6" s="5">
        <v>999224465379551</v>
      </c>
      <c r="B6" s="6">
        <v>45075</v>
      </c>
      <c r="C6" s="6">
        <v>45076</v>
      </c>
      <c r="D6" s="4">
        <v>41</v>
      </c>
      <c r="E6" s="4" t="str">
        <f>VLOOKUP(A6,HOP!A:L,12,0)</f>
        <v>41.00</v>
      </c>
      <c r="F6" s="4" t="str">
        <f>VLOOKUP(A6,HOP!A:C,3,0)</f>
        <v>3433902</v>
      </c>
      <c r="G6" s="4">
        <f>D6-E6</f>
        <v>0</v>
      </c>
      <c r="H6" s="4" t="str">
        <f>$H$1&amp;F6</f>
        <v>,3433902</v>
      </c>
      <c r="I6" s="4" t="str">
        <f>VLOOKUP(A6,HOP!A:U,21,0)</f>
        <v>直连</v>
      </c>
    </row>
    <row r="7" s="4" customFormat="1" spans="1:9">
      <c r="A7" s="5">
        <v>999224473534352</v>
      </c>
      <c r="B7" s="6">
        <v>45075</v>
      </c>
      <c r="C7" s="6">
        <v>45076</v>
      </c>
      <c r="D7" s="4">
        <v>40</v>
      </c>
      <c r="E7" s="4" t="str">
        <f>VLOOKUP(A7,HOP!A:L,12,0)</f>
        <v>40.00</v>
      </c>
      <c r="F7" s="4" t="str">
        <f>VLOOKUP(A7,HOP!A:C,3,0)</f>
        <v>3435609</v>
      </c>
      <c r="G7" s="4">
        <f>D7-E7</f>
        <v>0</v>
      </c>
      <c r="H7" s="4" t="str">
        <f>$H$1&amp;F7</f>
        <v>,3435609</v>
      </c>
      <c r="I7" s="4" t="str">
        <f>VLOOKUP(A7,HOP!A:U,21,0)</f>
        <v>直连</v>
      </c>
    </row>
    <row r="9" spans="4:4">
      <c r="D9" s="4">
        <f>SUM(D2:D8)</f>
        <v>1267</v>
      </c>
    </row>
    <row r="10" spans="4:4">
      <c r="D10" s="7" t="s">
        <v>65</v>
      </c>
    </row>
    <row r="11" spans="1:3">
      <c r="A11" s="4" t="s">
        <v>66</v>
      </c>
      <c r="B11" s="4">
        <v>1186</v>
      </c>
      <c r="C11" s="4">
        <v>9289.05</v>
      </c>
    </row>
    <row r="12" spans="1:3">
      <c r="A12" s="4" t="s">
        <v>67</v>
      </c>
      <c r="B12" s="4">
        <v>81</v>
      </c>
      <c r="C12" s="4">
        <v>634.41</v>
      </c>
    </row>
    <row r="13" spans="1:3">
      <c r="A13" s="4" t="s">
        <v>68</v>
      </c>
      <c r="B13" s="4">
        <f>SUM(B11:B12)</f>
        <v>1267</v>
      </c>
      <c r="C13" s="4">
        <f>SUM(C11:C12)</f>
        <v>9923.46</v>
      </c>
    </row>
    <row r="14" spans="1:1">
      <c r="A14" s="4" t="s">
        <v>69</v>
      </c>
    </row>
  </sheetData>
  <autoFilter ref="A1:X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C12" sqref="C12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999224473534352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89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999224465379551</v>
      </c>
      <c r="B3" s="1" t="s">
        <v>89</v>
      </c>
      <c r="C3" s="1" t="s">
        <v>106</v>
      </c>
      <c r="D3" s="1" t="s">
        <v>91</v>
      </c>
      <c r="E3" s="1" t="s">
        <v>107</v>
      </c>
      <c r="F3" s="1" t="s">
        <v>89</v>
      </c>
      <c r="G3" s="1" t="s">
        <v>93</v>
      </c>
      <c r="H3" s="1" t="s">
        <v>94</v>
      </c>
      <c r="I3" s="1" t="s">
        <v>108</v>
      </c>
      <c r="J3" s="1" t="s">
        <v>30</v>
      </c>
      <c r="K3" s="1" t="s">
        <v>109</v>
      </c>
      <c r="L3" s="1" t="s">
        <v>109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110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999224366640253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115</v>
      </c>
      <c r="G4" s="1" t="s">
        <v>93</v>
      </c>
      <c r="H4" s="1" t="s">
        <v>94</v>
      </c>
      <c r="I4" s="1" t="s">
        <v>116</v>
      </c>
      <c r="J4" s="1" t="s">
        <v>30</v>
      </c>
      <c r="K4" s="1" t="s">
        <v>117</v>
      </c>
      <c r="L4" s="1" t="s">
        <v>117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118</v>
      </c>
      <c r="S4" s="1" t="s">
        <v>102</v>
      </c>
      <c r="T4" s="1" t="s">
        <v>103</v>
      </c>
      <c r="U4" s="1" t="s">
        <v>119</v>
      </c>
      <c r="V4" s="1" t="s">
        <v>120</v>
      </c>
    </row>
    <row r="5" s="1" customFormat="1" spans="1:22">
      <c r="A5" s="3">
        <v>999224293422927</v>
      </c>
      <c r="B5" s="1" t="s">
        <v>121</v>
      </c>
      <c r="C5" s="1" t="s">
        <v>122</v>
      </c>
      <c r="D5" s="1" t="s">
        <v>123</v>
      </c>
      <c r="E5" s="1" t="s">
        <v>124</v>
      </c>
      <c r="F5" s="1" t="s">
        <v>115</v>
      </c>
      <c r="G5" s="1" t="s">
        <v>93</v>
      </c>
      <c r="H5" s="1" t="s">
        <v>94</v>
      </c>
      <c r="I5" s="1" t="s">
        <v>125</v>
      </c>
      <c r="J5" s="1" t="s">
        <v>30</v>
      </c>
      <c r="K5" s="1" t="s">
        <v>126</v>
      </c>
      <c r="L5" s="1" t="s">
        <v>126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127</v>
      </c>
      <c r="S5" s="1" t="s">
        <v>102</v>
      </c>
      <c r="T5" s="1" t="s">
        <v>103</v>
      </c>
      <c r="U5" s="1" t="s">
        <v>119</v>
      </c>
      <c r="V5" s="1" t="s">
        <v>105</v>
      </c>
    </row>
    <row r="6" s="1" customFormat="1" spans="1:22">
      <c r="A6" s="3">
        <v>999224178100102</v>
      </c>
      <c r="B6" s="1" t="s">
        <v>128</v>
      </c>
      <c r="C6" s="1" t="s">
        <v>129</v>
      </c>
      <c r="D6" s="1" t="s">
        <v>130</v>
      </c>
      <c r="E6" s="1" t="s">
        <v>131</v>
      </c>
      <c r="F6" s="1" t="s">
        <v>89</v>
      </c>
      <c r="G6" s="1" t="s">
        <v>93</v>
      </c>
      <c r="H6" s="1" t="s">
        <v>94</v>
      </c>
      <c r="I6" s="1" t="s">
        <v>132</v>
      </c>
      <c r="J6" s="1" t="s">
        <v>30</v>
      </c>
      <c r="K6" s="1" t="s">
        <v>133</v>
      </c>
      <c r="L6" s="1" t="s">
        <v>133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134</v>
      </c>
      <c r="S6" s="1" t="s">
        <v>102</v>
      </c>
      <c r="T6" s="1" t="s">
        <v>103</v>
      </c>
      <c r="U6" s="1" t="s">
        <v>119</v>
      </c>
      <c r="V6" s="1" t="s">
        <v>120</v>
      </c>
    </row>
    <row r="7" s="1" customFormat="1" spans="1:22">
      <c r="A7" s="3">
        <v>999224017104016</v>
      </c>
      <c r="B7" s="1" t="s">
        <v>135</v>
      </c>
      <c r="C7" s="1" t="s">
        <v>136</v>
      </c>
      <c r="D7" s="1" t="s">
        <v>137</v>
      </c>
      <c r="E7" s="1" t="s">
        <v>138</v>
      </c>
      <c r="F7" s="1" t="s">
        <v>89</v>
      </c>
      <c r="G7" s="1" t="s">
        <v>93</v>
      </c>
      <c r="H7" s="1" t="s">
        <v>94</v>
      </c>
      <c r="I7" s="1" t="s">
        <v>139</v>
      </c>
      <c r="J7" s="1" t="s">
        <v>30</v>
      </c>
      <c r="K7" s="1" t="s">
        <v>140</v>
      </c>
      <c r="L7" s="1" t="s">
        <v>140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141</v>
      </c>
      <c r="S7" s="1" t="s">
        <v>102</v>
      </c>
      <c r="T7" s="1" t="s">
        <v>103</v>
      </c>
      <c r="U7" s="1" t="s">
        <v>119</v>
      </c>
      <c r="V7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2023-06-02T07:43:37Z</dcterms:created>
  <dcterms:modified xsi:type="dcterms:W3CDTF">2023-06-02T07:58:44Z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6FFA72D96632423C9979F6ED4EDA2911_12</vt:lpwstr>
  </property>
  <property fmtid="{D5CDD505-2E9C-101B-9397-08002B2CF9AE}" pid="3" name="KSOProductBuildVer">
    <vt:lpwstr>2052-11.1.0.14309</vt:lpwstr>
  </property>
</Properties>
</file>