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calcPr calcId="144525"/>
</workbook>
</file>

<file path=xl/sharedStrings.xml><?xml version="1.0" encoding="utf-8"?>
<sst xmlns="http://schemas.openxmlformats.org/spreadsheetml/2006/main" count="886" uniqueCount="239">
  <si>
    <t>去哪儿网酒店预付对账单</t>
  </si>
  <si>
    <t>供应商名称：</t>
  </si>
  <si>
    <t>汇趣住</t>
  </si>
  <si>
    <t>结算周期：</t>
  </si>
  <si>
    <t>2023-05-31至2023-06-01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</si>
  <si>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</si>
  <si>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</si>
  <si>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</si>
  <si>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</si>
  <si>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</si>
  <si>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</si>
  <si>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</si>
  <si>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</si>
  <si>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</si>
  <si>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</si>
  <si>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</si>
  <si>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</si>
  <si>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</si>
  <si>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</si>
  <si>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</si>
  <si>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¥6,336.00</t>
  </si>
  <si>
    <t>¥832.00</t>
  </si>
  <si>
    <t>¥5,504.00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</si>
  <si>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</si>
  <si>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</si>
  <si>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</si>
  <si>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</si>
  <si>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</si>
  <si>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</si>
  <si>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</si>
  <si>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</si>
  <si>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</si>
  <si>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</si>
  <si>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</si>
  <si>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</si>
  <si>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</si>
  <si>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</si>
  <si>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</si>
  <si>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</si>
  <si>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</si>
  <si>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</si>
  <si>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</si>
  <si>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</si>
  <si>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</si>
  <si>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</si>
  <si>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</si>
  <si>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</si>
  <si>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</si>
  <si>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</si>
  <si>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</si>
  <si>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</si>
  <si>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</si>
  <si>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</si>
  <si>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</si>
  <si>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</si>
  <si>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</si>
  <si>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</si>
  <si>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</si>
  <si>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</si>
  <si>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</si>
  <si>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</si>
  <si>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</si>
  <si>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</si>
  <si>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</si>
  <si>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</si>
  <si>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</si>
  <si>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</si>
  <si>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</si>
  <si>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</si>
  <si>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</si>
  <si>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103377064164</t>
  </si>
  <si>
    <t>酒店预付</t>
  </si>
  <si>
    <t>否</t>
  </si>
  <si>
    <t>普通</t>
  </si>
  <si>
    <t>495588446</t>
  </si>
  <si>
    <t>格美酒店(上海外滩南京东路步行街店)</t>
  </si>
  <si>
    <t>1639468</t>
  </si>
  <si>
    <t>杨婧璇</t>
  </si>
  <si>
    <t>2023-05-29</t>
  </si>
  <si>
    <t>2023-05-31</t>
  </si>
  <si>
    <t>2023-06-01</t>
  </si>
  <si>
    <t>¥584.00</t>
  </si>
  <si>
    <t>¥77.00</t>
  </si>
  <si>
    <t>¥507.00</t>
  </si>
  <si>
    <t>格美高级双床房</t>
  </si>
  <si>
    <t>WEBSITE</t>
  </si>
  <si>
    <t>103379007255</t>
  </si>
  <si>
    <t>318736498</t>
  </si>
  <si>
    <t>格林东方酒店(南宁滨湖路地铁站青秀万达店)</t>
  </si>
  <si>
    <t>朱彦达</t>
  </si>
  <si>
    <t>¥312.00</t>
  </si>
  <si>
    <t>¥41.00</t>
  </si>
  <si>
    <t>¥271.00</t>
  </si>
  <si>
    <t>东方双床房</t>
  </si>
  <si>
    <t>103379064610</t>
  </si>
  <si>
    <t>495589151</t>
  </si>
  <si>
    <t>格林豪泰智选酒店(福州火车北站南广场店)</t>
  </si>
  <si>
    <t>刘伟娟</t>
  </si>
  <si>
    <t>¥244.00</t>
  </si>
  <si>
    <t>¥32.00</t>
  </si>
  <si>
    <t>¥212.00</t>
  </si>
  <si>
    <t>高级双床房</t>
  </si>
  <si>
    <t>103379222141</t>
  </si>
  <si>
    <t>375512163</t>
  </si>
  <si>
    <t>上海虹桥康得思酒店</t>
  </si>
  <si>
    <t>张依婷</t>
  </si>
  <si>
    <t>¥1,123.00</t>
  </si>
  <si>
    <t>¥147.00</t>
  </si>
  <si>
    <t>¥976.00</t>
  </si>
  <si>
    <t>高级房(大床)</t>
  </si>
  <si>
    <t>103379299809</t>
  </si>
  <si>
    <t>381690484</t>
  </si>
  <si>
    <t>格林豪泰酒店(上海虹桥机场动物园地铁站店)</t>
  </si>
  <si>
    <t>杨辉</t>
  </si>
  <si>
    <t>¥249.00</t>
  </si>
  <si>
    <t>¥33.00</t>
  </si>
  <si>
    <t>¥216.00</t>
  </si>
  <si>
    <t>高级大床房</t>
  </si>
  <si>
    <t>103379867636</t>
  </si>
  <si>
    <t>381718053</t>
  </si>
  <si>
    <t>格林豪泰(咸宁通城县汽车站商务店)</t>
  </si>
  <si>
    <t>黄磊</t>
  </si>
  <si>
    <t>¥150.00</t>
  </si>
  <si>
    <t>¥20.00</t>
  </si>
  <si>
    <t>¥130.00</t>
  </si>
  <si>
    <t>大床房</t>
  </si>
  <si>
    <t>103379998085</t>
  </si>
  <si>
    <t>雷茜</t>
  </si>
  <si>
    <t>¥360.00</t>
  </si>
  <si>
    <t>¥47.00</t>
  </si>
  <si>
    <t>¥313.00</t>
  </si>
  <si>
    <t>豪华大床房</t>
  </si>
  <si>
    <t>103379025207</t>
  </si>
  <si>
    <t>翟妍</t>
  </si>
  <si>
    <t>103379206306</t>
  </si>
  <si>
    <t>381719154</t>
  </si>
  <si>
    <t>格菲酒店(合肥高新产业园桂庄地铁站店)</t>
  </si>
  <si>
    <t>高丽</t>
  </si>
  <si>
    <t>¥248.00</t>
  </si>
  <si>
    <t>¥215.00</t>
  </si>
  <si>
    <t>103379284919</t>
  </si>
  <si>
    <t>李兆杰</t>
  </si>
  <si>
    <t>¥279.00</t>
  </si>
  <si>
    <t>¥37.00</t>
  </si>
  <si>
    <t>¥242.00</t>
  </si>
  <si>
    <t>特色双床房</t>
  </si>
  <si>
    <t>103379407493</t>
  </si>
  <si>
    <t>381679114</t>
  </si>
  <si>
    <t>美伦酒店(杭州钱江世纪城店)</t>
  </si>
  <si>
    <t>张睿星</t>
  </si>
  <si>
    <t>¥367.00</t>
  </si>
  <si>
    <t>¥48.00</t>
  </si>
  <si>
    <t>¥319.00</t>
  </si>
  <si>
    <t>103379800775</t>
  </si>
  <si>
    <t>311541301</t>
  </si>
  <si>
    <t>格林豪泰朝阳汽车站商务酒店</t>
  </si>
  <si>
    <t>马艳伟</t>
  </si>
  <si>
    <t>¥174.00</t>
  </si>
  <si>
    <t>¥23.00</t>
  </si>
  <si>
    <t>¥151.00</t>
  </si>
  <si>
    <t>商务双床房</t>
  </si>
  <si>
    <t>103379904061</t>
  </si>
  <si>
    <t>范娟秀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</si>
  <si>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</si>
  <si>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</si>
  <si>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</si>
  <si>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</si>
  <si>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</si>
  <si>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</si>
  <si>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</si>
  <si>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</si>
  <si>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</si>
  <si>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</si>
  <si>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</si>
  <si>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A230602095456481</t>
  </si>
  <si>
    <r>
      <t>总计：</t>
    </r>
    <r>
      <rPr>
        <sz val="10"/>
        <rFont val="Arial"/>
        <charset val="134"/>
      </rPr>
      <t>5504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</si>
  <si>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</si>
  <si>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</si>
  <si>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</si>
  <si>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</si>
  <si>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</si>
  <si>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</si>
  <si>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</si>
  <si>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</si>
  <si>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</si>
  <si>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</si>
  <si>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</si>
  <si>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</si>
  <si>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</si>
  <si>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</si>
  <si>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</si>
  <si>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</si>
  <si>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</si>
  <si>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</si>
  <si>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3442757</t>
  </si>
  <si>
    <t>--</t>
  </si>
  <si>
    <t>976.00</t>
  </si>
  <si>
    <t>RMB</t>
  </si>
  <si>
    <t>0</t>
  </si>
  <si>
    <t>0.00</t>
  </si>
  <si>
    <t>汇趣住国内直连</t>
  </si>
  <si>
    <t>01.011247</t>
  </si>
  <si>
    <t>2023-05-31 14:26:56</t>
  </si>
  <si>
    <t>直连</t>
  </si>
  <si>
    <t>中国</t>
  </si>
  <si>
    <t>3442524</t>
  </si>
  <si>
    <t>2023-05-31 13:32:28</t>
  </si>
  <si>
    <t>3442137</t>
  </si>
  <si>
    <t>2023-05-31 12:04:52</t>
  </si>
  <si>
    <t>3442123</t>
  </si>
  <si>
    <t>130.00</t>
  </si>
  <si>
    <t>2023-05-31 12:04:18</t>
  </si>
  <si>
    <t>3442007</t>
  </si>
  <si>
    <t>151.00</t>
  </si>
  <si>
    <t>2023-05-31 11:53:28</t>
  </si>
  <si>
    <t>3442002</t>
  </si>
  <si>
    <t>242.00</t>
  </si>
  <si>
    <t>2023-05-31 11:51:11</t>
  </si>
  <si>
    <t>3441994</t>
  </si>
  <si>
    <t>215.00</t>
  </si>
  <si>
    <t>2023-05-31 11:48:17</t>
  </si>
  <si>
    <t>3441713</t>
  </si>
  <si>
    <t>271.00</t>
  </si>
  <si>
    <t>2023-05-31 10:30:18</t>
  </si>
  <si>
    <t>3441545</t>
  </si>
  <si>
    <t>212.00</t>
  </si>
  <si>
    <t>2023-05-31 09:43:40</t>
  </si>
  <si>
    <t>3441527</t>
  </si>
  <si>
    <t>319.00</t>
  </si>
  <si>
    <t>2023-05-31 09:35:18</t>
  </si>
  <si>
    <t>3441519</t>
  </si>
  <si>
    <t>313.00</t>
  </si>
  <si>
    <t>2023-05-31 09:31:03</t>
  </si>
  <si>
    <t>3441496</t>
  </si>
  <si>
    <t>216.00</t>
  </si>
  <si>
    <t>2023-05-31 09:20:10</t>
  </si>
  <si>
    <t>3434524</t>
  </si>
  <si>
    <t>507.00</t>
  </si>
  <si>
    <t>2023-05-29 14:52:50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</si>
</sst>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10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11" borderId="11" applyNumberFormat="0" applyFont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9" fillId="16" borderId="14" applyNumberFormat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30" fillId="16" borderId="10" applyNumberFormat="0" applyAlignment="0" applyProtection="0">
      <alignment vertical="center"/>
    </xf>
    <xf numFmtId="0" fontId="31" fillId="18" borderId="15" applyNumberFormat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13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13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 t="s">
        <v>30</v>
      </c>
      <c r="C12" s="18"/>
      <c r="F12" s="39"/>
      <c r="I12" s="39"/>
    </row>
    <row r="13" ht="15" customHeight="1" spans="1:9">
      <c r="A13" s="37" t="s">
        <v>31</v>
      </c>
      <c r="B13" s="38" t="s">
        <v>32</v>
      </c>
      <c r="C13" s="18"/>
      <c r="F13" s="39"/>
      <c r="I13" s="39"/>
    </row>
    <row r="14" ht="15" customHeight="1" spans="1:9">
      <c r="A14" s="37" t="s">
        <v>33</v>
      </c>
      <c r="B14" s="38" t="s">
        <v>34</v>
      </c>
      <c r="C14" s="18"/>
      <c r="F14" s="39"/>
      <c r="G14" s="18"/>
      <c r="H14" s="18"/>
      <c r="I14" s="39"/>
    </row>
    <row r="15" ht="15" customHeight="1" spans="1:9">
      <c r="A15" s="37" t="s">
        <v>35</v>
      </c>
      <c r="B15" s="38" t="s">
        <v>36</v>
      </c>
      <c r="C15" s="18"/>
      <c r="F15" s="39"/>
      <c r="I15" s="39"/>
    </row>
    <row r="16" ht="15" customHeight="1" spans="1:9">
      <c r="A16" s="37" t="s">
        <v>37</v>
      </c>
      <c r="B16" s="38" t="s">
        <v>38</v>
      </c>
      <c r="C16" s="18"/>
      <c r="F16" s="39"/>
      <c r="I16" s="39"/>
    </row>
    <row r="17" ht="15" customHeight="1" spans="1:6">
      <c r="A17" s="37" t="s">
        <v>39</v>
      </c>
      <c r="B17" s="38" t="s">
        <v>40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5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24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9" t="s">
        <v>61</v>
      </c>
      <c r="Y1" s="9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/>
      <c r="C2" s="6" t="s">
        <v>71</v>
      </c>
      <c r="D2" s="6" t="s">
        <v>72</v>
      </c>
      <c r="E2" s="6" t="s">
        <v>73</v>
      </c>
      <c r="F2" s="6" t="s">
        <v>72</v>
      </c>
      <c r="G2" s="6" t="s">
        <v>74</v>
      </c>
      <c r="H2" s="7" t="s">
        <v>75</v>
      </c>
      <c r="I2" s="7" t="s">
        <v>76</v>
      </c>
      <c r="J2" s="7" t="s">
        <v>2</v>
      </c>
      <c r="K2" s="7" t="s">
        <v>77</v>
      </c>
      <c r="L2" s="7">
        <v>1</v>
      </c>
      <c r="M2" s="7">
        <v>1</v>
      </c>
      <c r="N2" s="7" t="s">
        <v>78</v>
      </c>
      <c r="O2" s="7" t="s">
        <v>79</v>
      </c>
      <c r="P2" s="7" t="s">
        <v>80</v>
      </c>
      <c r="Q2" s="7"/>
      <c r="R2" s="11" t="s">
        <v>81</v>
      </c>
      <c r="S2" s="12" t="s">
        <v>19</v>
      </c>
      <c r="T2" s="7"/>
      <c r="U2" s="11" t="s">
        <v>19</v>
      </c>
      <c r="V2" s="11" t="s">
        <v>81</v>
      </c>
      <c r="W2" s="12" t="s">
        <v>82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83</v>
      </c>
      <c r="AD2" t="s">
        <v>6</v>
      </c>
      <c r="AE2" t="s">
        <v>84</v>
      </c>
      <c r="AF2" t="s">
        <v>85</v>
      </c>
      <c r="AG2" t="s">
        <v>72</v>
      </c>
      <c r="AH2" t="s">
        <v>19</v>
      </c>
    </row>
    <row r="3" ht="14.25" customHeight="1" spans="1:34">
      <c r="A3" s="6" t="s">
        <v>86</v>
      </c>
      <c r="B3" s="6"/>
      <c r="C3" s="6" t="s">
        <v>71</v>
      </c>
      <c r="D3" s="6" t="s">
        <v>72</v>
      </c>
      <c r="E3" s="6" t="s">
        <v>73</v>
      </c>
      <c r="F3" s="6" t="s">
        <v>72</v>
      </c>
      <c r="G3" s="6" t="s">
        <v>87</v>
      </c>
      <c r="H3" s="7" t="s">
        <v>88</v>
      </c>
      <c r="I3" s="7" t="s">
        <v>76</v>
      </c>
      <c r="J3" s="7" t="s">
        <v>2</v>
      </c>
      <c r="K3" s="7" t="s">
        <v>89</v>
      </c>
      <c r="L3" s="7">
        <v>1</v>
      </c>
      <c r="M3" s="7">
        <v>1</v>
      </c>
      <c r="N3" s="7" t="s">
        <v>79</v>
      </c>
      <c r="O3" s="7" t="s">
        <v>79</v>
      </c>
      <c r="P3" s="7" t="s">
        <v>80</v>
      </c>
      <c r="Q3" s="7"/>
      <c r="R3" s="11" t="s">
        <v>90</v>
      </c>
      <c r="S3" s="12" t="s">
        <v>19</v>
      </c>
      <c r="T3" s="7"/>
      <c r="U3" s="11" t="s">
        <v>19</v>
      </c>
      <c r="V3" s="11" t="s">
        <v>90</v>
      </c>
      <c r="W3" s="12" t="s">
        <v>91</v>
      </c>
      <c r="X3" s="12" t="s">
        <v>19</v>
      </c>
      <c r="Y3" s="11" t="s">
        <v>19</v>
      </c>
      <c r="Z3" s="12" t="s">
        <v>19</v>
      </c>
      <c r="AA3" s="14" t="s">
        <v>19</v>
      </c>
      <c r="AB3" t="s">
        <v>19</v>
      </c>
      <c r="AC3" t="s">
        <v>92</v>
      </c>
      <c r="AD3" t="s">
        <v>6</v>
      </c>
      <c r="AE3" t="s">
        <v>93</v>
      </c>
      <c r="AF3" t="s">
        <v>85</v>
      </c>
      <c r="AG3" t="s">
        <v>72</v>
      </c>
      <c r="AH3" t="s">
        <v>19</v>
      </c>
    </row>
    <row r="4" ht="14.25" customHeight="1" spans="1:34">
      <c r="A4" s="6" t="s">
        <v>94</v>
      </c>
      <c r="B4" s="6"/>
      <c r="C4" s="6" t="s">
        <v>71</v>
      </c>
      <c r="D4" s="6" t="s">
        <v>72</v>
      </c>
      <c r="E4" s="6" t="s">
        <v>73</v>
      </c>
      <c r="F4" s="6" t="s">
        <v>72</v>
      </c>
      <c r="G4" s="6" t="s">
        <v>95</v>
      </c>
      <c r="H4" s="7" t="s">
        <v>96</v>
      </c>
      <c r="I4" s="7" t="s">
        <v>76</v>
      </c>
      <c r="J4" s="7" t="s">
        <v>2</v>
      </c>
      <c r="K4" s="7" t="s">
        <v>97</v>
      </c>
      <c r="L4" s="7">
        <v>1</v>
      </c>
      <c r="M4" s="7">
        <v>1</v>
      </c>
      <c r="N4" s="7" t="s">
        <v>79</v>
      </c>
      <c r="O4" s="7" t="s">
        <v>79</v>
      </c>
      <c r="P4" s="7" t="s">
        <v>80</v>
      </c>
      <c r="Q4" s="7"/>
      <c r="R4" s="11" t="s">
        <v>98</v>
      </c>
      <c r="S4" s="12" t="s">
        <v>19</v>
      </c>
      <c r="T4" s="7"/>
      <c r="U4" s="11" t="s">
        <v>19</v>
      </c>
      <c r="V4" s="11" t="s">
        <v>98</v>
      </c>
      <c r="W4" s="12" t="s">
        <v>99</v>
      </c>
      <c r="X4" s="12" t="s">
        <v>19</v>
      </c>
      <c r="Y4" s="11" t="s">
        <v>19</v>
      </c>
      <c r="Z4" s="12" t="s">
        <v>19</v>
      </c>
      <c r="AA4" s="14" t="s">
        <v>19</v>
      </c>
      <c r="AB4" t="s">
        <v>19</v>
      </c>
      <c r="AC4" t="s">
        <v>100</v>
      </c>
      <c r="AD4" t="s">
        <v>6</v>
      </c>
      <c r="AE4" t="s">
        <v>101</v>
      </c>
      <c r="AF4" t="s">
        <v>85</v>
      </c>
      <c r="AG4" t="s">
        <v>72</v>
      </c>
      <c r="AH4" t="s">
        <v>19</v>
      </c>
    </row>
    <row r="5" ht="14.25" customHeight="1" spans="1:34">
      <c r="A5" s="6" t="s">
        <v>102</v>
      </c>
      <c r="B5" s="6"/>
      <c r="C5" s="6" t="s">
        <v>71</v>
      </c>
      <c r="D5" s="6" t="s">
        <v>72</v>
      </c>
      <c r="E5" s="6" t="s">
        <v>73</v>
      </c>
      <c r="F5" s="6" t="s">
        <v>72</v>
      </c>
      <c r="G5" s="6" t="s">
        <v>103</v>
      </c>
      <c r="H5" s="7" t="s">
        <v>104</v>
      </c>
      <c r="I5" s="7" t="s">
        <v>76</v>
      </c>
      <c r="J5" s="7" t="s">
        <v>2</v>
      </c>
      <c r="K5" s="7" t="s">
        <v>105</v>
      </c>
      <c r="L5" s="7">
        <v>1</v>
      </c>
      <c r="M5" s="7">
        <v>1</v>
      </c>
      <c r="N5" s="7" t="s">
        <v>79</v>
      </c>
      <c r="O5" s="7" t="s">
        <v>79</v>
      </c>
      <c r="P5" s="7" t="s">
        <v>80</v>
      </c>
      <c r="Q5" s="7"/>
      <c r="R5" s="11" t="s">
        <v>106</v>
      </c>
      <c r="S5" s="12" t="s">
        <v>19</v>
      </c>
      <c r="T5" s="7"/>
      <c r="U5" s="11" t="s">
        <v>19</v>
      </c>
      <c r="V5" s="11" t="s">
        <v>106</v>
      </c>
      <c r="W5" s="12" t="s">
        <v>107</v>
      </c>
      <c r="X5" s="12" t="s">
        <v>19</v>
      </c>
      <c r="Y5" s="11" t="s">
        <v>19</v>
      </c>
      <c r="Z5" s="12" t="s">
        <v>19</v>
      </c>
      <c r="AA5" s="14" t="s">
        <v>19</v>
      </c>
      <c r="AB5" t="s">
        <v>19</v>
      </c>
      <c r="AC5" t="s">
        <v>108</v>
      </c>
      <c r="AD5" t="s">
        <v>6</v>
      </c>
      <c r="AE5" t="s">
        <v>109</v>
      </c>
      <c r="AF5" t="s">
        <v>85</v>
      </c>
      <c r="AG5" t="s">
        <v>72</v>
      </c>
      <c r="AH5" t="s">
        <v>19</v>
      </c>
    </row>
    <row r="6" ht="14.25" customHeight="1" spans="1:34">
      <c r="A6" s="6" t="s">
        <v>110</v>
      </c>
      <c r="B6" s="6"/>
      <c r="C6" s="6" t="s">
        <v>71</v>
      </c>
      <c r="D6" s="6" t="s">
        <v>72</v>
      </c>
      <c r="E6" s="6" t="s">
        <v>73</v>
      </c>
      <c r="F6" s="6" t="s">
        <v>72</v>
      </c>
      <c r="G6" s="6" t="s">
        <v>111</v>
      </c>
      <c r="H6" s="7" t="s">
        <v>112</v>
      </c>
      <c r="I6" s="7" t="s">
        <v>76</v>
      </c>
      <c r="J6" s="7" t="s">
        <v>2</v>
      </c>
      <c r="K6" s="7" t="s">
        <v>113</v>
      </c>
      <c r="L6" s="7">
        <v>1</v>
      </c>
      <c r="M6" s="7">
        <v>1</v>
      </c>
      <c r="N6" s="7" t="s">
        <v>79</v>
      </c>
      <c r="O6" s="7" t="s">
        <v>79</v>
      </c>
      <c r="P6" s="7" t="s">
        <v>80</v>
      </c>
      <c r="Q6" s="7"/>
      <c r="R6" s="11" t="s">
        <v>114</v>
      </c>
      <c r="S6" s="12" t="s">
        <v>19</v>
      </c>
      <c r="T6" s="7"/>
      <c r="U6" s="11" t="s">
        <v>19</v>
      </c>
      <c r="V6" s="11" t="s">
        <v>114</v>
      </c>
      <c r="W6" s="12" t="s">
        <v>115</v>
      </c>
      <c r="X6" s="12" t="s">
        <v>19</v>
      </c>
      <c r="Y6" s="11" t="s">
        <v>19</v>
      </c>
      <c r="Z6" s="12" t="s">
        <v>19</v>
      </c>
      <c r="AA6" s="14" t="s">
        <v>19</v>
      </c>
      <c r="AB6" t="s">
        <v>19</v>
      </c>
      <c r="AC6" t="s">
        <v>116</v>
      </c>
      <c r="AD6" t="s">
        <v>6</v>
      </c>
      <c r="AE6" t="s">
        <v>117</v>
      </c>
      <c r="AF6" t="s">
        <v>85</v>
      </c>
      <c r="AG6" t="s">
        <v>72</v>
      </c>
      <c r="AH6" t="s">
        <v>19</v>
      </c>
    </row>
    <row r="7" ht="14.25" customHeight="1" spans="1:34">
      <c r="A7" s="6" t="s">
        <v>118</v>
      </c>
      <c r="B7" s="6"/>
      <c r="C7" s="6" t="s">
        <v>71</v>
      </c>
      <c r="D7" s="6" t="s">
        <v>72</v>
      </c>
      <c r="E7" s="6" t="s">
        <v>73</v>
      </c>
      <c r="F7" s="6" t="s">
        <v>72</v>
      </c>
      <c r="G7" s="6" t="s">
        <v>119</v>
      </c>
      <c r="H7" s="7" t="s">
        <v>120</v>
      </c>
      <c r="I7" s="7" t="s">
        <v>76</v>
      </c>
      <c r="J7" s="7" t="s">
        <v>2</v>
      </c>
      <c r="K7" s="7" t="s">
        <v>121</v>
      </c>
      <c r="L7" s="7">
        <v>1</v>
      </c>
      <c r="M7" s="7">
        <v>1</v>
      </c>
      <c r="N7" s="7" t="s">
        <v>79</v>
      </c>
      <c r="O7" s="7" t="s">
        <v>79</v>
      </c>
      <c r="P7" s="7" t="s">
        <v>80</v>
      </c>
      <c r="Q7" s="7"/>
      <c r="R7" s="11" t="s">
        <v>122</v>
      </c>
      <c r="S7" s="12" t="s">
        <v>19</v>
      </c>
      <c r="T7" s="7"/>
      <c r="U7" s="11" t="s">
        <v>19</v>
      </c>
      <c r="V7" s="11" t="s">
        <v>122</v>
      </c>
      <c r="W7" s="12" t="s">
        <v>123</v>
      </c>
      <c r="X7" s="12" t="s">
        <v>19</v>
      </c>
      <c r="Y7" s="11" t="s">
        <v>19</v>
      </c>
      <c r="Z7" s="12" t="s">
        <v>19</v>
      </c>
      <c r="AA7" s="14" t="s">
        <v>19</v>
      </c>
      <c r="AB7" t="s">
        <v>19</v>
      </c>
      <c r="AC7" t="s">
        <v>124</v>
      </c>
      <c r="AD7" t="s">
        <v>6</v>
      </c>
      <c r="AE7" t="s">
        <v>125</v>
      </c>
      <c r="AF7" t="s">
        <v>85</v>
      </c>
      <c r="AG7" t="s">
        <v>72</v>
      </c>
      <c r="AH7" t="s">
        <v>19</v>
      </c>
    </row>
    <row r="8" ht="14.25" customHeight="1" spans="1:34">
      <c r="A8" s="6" t="s">
        <v>126</v>
      </c>
      <c r="B8" s="6"/>
      <c r="C8" s="6" t="s">
        <v>71</v>
      </c>
      <c r="D8" s="6" t="s">
        <v>72</v>
      </c>
      <c r="E8" s="6" t="s">
        <v>73</v>
      </c>
      <c r="F8" s="6" t="s">
        <v>72</v>
      </c>
      <c r="G8" s="6" t="s">
        <v>87</v>
      </c>
      <c r="H8" s="7" t="s">
        <v>88</v>
      </c>
      <c r="I8" s="7" t="s">
        <v>76</v>
      </c>
      <c r="J8" s="7" t="s">
        <v>2</v>
      </c>
      <c r="K8" s="7" t="s">
        <v>127</v>
      </c>
      <c r="L8" s="7">
        <v>1</v>
      </c>
      <c r="M8" s="7">
        <v>1</v>
      </c>
      <c r="N8" s="7" t="s">
        <v>79</v>
      </c>
      <c r="O8" s="7" t="s">
        <v>79</v>
      </c>
      <c r="P8" s="7" t="s">
        <v>80</v>
      </c>
      <c r="Q8" s="7"/>
      <c r="R8" s="11" t="s">
        <v>128</v>
      </c>
      <c r="S8" s="12" t="s">
        <v>19</v>
      </c>
      <c r="T8" s="7"/>
      <c r="U8" s="11" t="s">
        <v>19</v>
      </c>
      <c r="V8" s="11" t="s">
        <v>128</v>
      </c>
      <c r="W8" s="12" t="s">
        <v>129</v>
      </c>
      <c r="X8" s="12" t="s">
        <v>19</v>
      </c>
      <c r="Y8" s="11" t="s">
        <v>19</v>
      </c>
      <c r="Z8" s="12" t="s">
        <v>19</v>
      </c>
      <c r="AA8" s="14" t="s">
        <v>19</v>
      </c>
      <c r="AB8" t="s">
        <v>19</v>
      </c>
      <c r="AC8" t="s">
        <v>130</v>
      </c>
      <c r="AD8" t="s">
        <v>6</v>
      </c>
      <c r="AE8" t="s">
        <v>131</v>
      </c>
      <c r="AF8" t="s">
        <v>85</v>
      </c>
      <c r="AG8" t="s">
        <v>72</v>
      </c>
      <c r="AH8" t="s">
        <v>19</v>
      </c>
    </row>
    <row r="9" ht="14.25" customHeight="1" spans="1:34">
      <c r="A9" s="6" t="s">
        <v>132</v>
      </c>
      <c r="B9" s="6"/>
      <c r="C9" s="6" t="s">
        <v>71</v>
      </c>
      <c r="D9" s="6" t="s">
        <v>72</v>
      </c>
      <c r="E9" s="6" t="s">
        <v>73</v>
      </c>
      <c r="F9" s="6" t="s">
        <v>72</v>
      </c>
      <c r="G9" s="6" t="s">
        <v>103</v>
      </c>
      <c r="H9" s="7" t="s">
        <v>104</v>
      </c>
      <c r="I9" s="7" t="s">
        <v>76</v>
      </c>
      <c r="J9" s="7" t="s">
        <v>2</v>
      </c>
      <c r="K9" s="7" t="s">
        <v>133</v>
      </c>
      <c r="L9" s="7">
        <v>1</v>
      </c>
      <c r="M9" s="7">
        <v>1</v>
      </c>
      <c r="N9" s="7" t="s">
        <v>79</v>
      </c>
      <c r="O9" s="7" t="s">
        <v>79</v>
      </c>
      <c r="P9" s="7" t="s">
        <v>80</v>
      </c>
      <c r="Q9" s="7"/>
      <c r="R9" s="11" t="s">
        <v>106</v>
      </c>
      <c r="S9" s="12" t="s">
        <v>19</v>
      </c>
      <c r="T9" s="7"/>
      <c r="U9" s="11" t="s">
        <v>19</v>
      </c>
      <c r="V9" s="11" t="s">
        <v>106</v>
      </c>
      <c r="W9" s="12" t="s">
        <v>107</v>
      </c>
      <c r="X9" s="12" t="s">
        <v>19</v>
      </c>
      <c r="Y9" s="11" t="s">
        <v>19</v>
      </c>
      <c r="Z9" s="12" t="s">
        <v>19</v>
      </c>
      <c r="AA9" s="14" t="s">
        <v>19</v>
      </c>
      <c r="AB9" t="s">
        <v>19</v>
      </c>
      <c r="AC9" t="s">
        <v>108</v>
      </c>
      <c r="AD9" t="s">
        <v>6</v>
      </c>
      <c r="AE9" t="s">
        <v>109</v>
      </c>
      <c r="AF9" t="s">
        <v>85</v>
      </c>
      <c r="AG9" t="s">
        <v>72</v>
      </c>
      <c r="AH9" t="s">
        <v>19</v>
      </c>
    </row>
    <row r="10" ht="14.25" customHeight="1" spans="1:34">
      <c r="A10" s="6" t="s">
        <v>134</v>
      </c>
      <c r="B10" s="6"/>
      <c r="C10" s="6" t="s">
        <v>71</v>
      </c>
      <c r="D10" s="6" t="s">
        <v>72</v>
      </c>
      <c r="E10" s="6" t="s">
        <v>73</v>
      </c>
      <c r="F10" s="6" t="s">
        <v>72</v>
      </c>
      <c r="G10" s="6" t="s">
        <v>135</v>
      </c>
      <c r="H10" s="7" t="s">
        <v>136</v>
      </c>
      <c r="I10" s="7" t="s">
        <v>76</v>
      </c>
      <c r="J10" s="7" t="s">
        <v>2</v>
      </c>
      <c r="K10" s="7" t="s">
        <v>137</v>
      </c>
      <c r="L10" s="7">
        <v>1</v>
      </c>
      <c r="M10" s="7">
        <v>1</v>
      </c>
      <c r="N10" s="7" t="s">
        <v>79</v>
      </c>
      <c r="O10" s="7" t="s">
        <v>79</v>
      </c>
      <c r="P10" s="7" t="s">
        <v>80</v>
      </c>
      <c r="Q10" s="7"/>
      <c r="R10" s="11" t="s">
        <v>138</v>
      </c>
      <c r="S10" s="12" t="s">
        <v>19</v>
      </c>
      <c r="T10" s="7"/>
      <c r="U10" s="11" t="s">
        <v>19</v>
      </c>
      <c r="V10" s="11" t="s">
        <v>138</v>
      </c>
      <c r="W10" s="12" t="s">
        <v>115</v>
      </c>
      <c r="X10" s="12" t="s">
        <v>19</v>
      </c>
      <c r="Y10" s="11" t="s">
        <v>19</v>
      </c>
      <c r="Z10" s="12" t="s">
        <v>19</v>
      </c>
      <c r="AA10" s="14" t="s">
        <v>19</v>
      </c>
      <c r="AB10" t="s">
        <v>19</v>
      </c>
      <c r="AC10" t="s">
        <v>139</v>
      </c>
      <c r="AD10" t="s">
        <v>6</v>
      </c>
      <c r="AE10" t="s">
        <v>131</v>
      </c>
      <c r="AF10" t="s">
        <v>85</v>
      </c>
      <c r="AG10" t="s">
        <v>72</v>
      </c>
      <c r="AH10" t="s">
        <v>19</v>
      </c>
    </row>
    <row r="11" ht="14.25" customHeight="1" spans="1:34">
      <c r="A11" s="6" t="s">
        <v>140</v>
      </c>
      <c r="B11" s="6"/>
      <c r="C11" s="6" t="s">
        <v>71</v>
      </c>
      <c r="D11" s="6" t="s">
        <v>72</v>
      </c>
      <c r="E11" s="6" t="s">
        <v>73</v>
      </c>
      <c r="F11" s="6" t="s">
        <v>72</v>
      </c>
      <c r="G11" s="6" t="s">
        <v>135</v>
      </c>
      <c r="H11" s="7" t="s">
        <v>136</v>
      </c>
      <c r="I11" s="7" t="s">
        <v>76</v>
      </c>
      <c r="J11" s="7" t="s">
        <v>2</v>
      </c>
      <c r="K11" s="7" t="s">
        <v>141</v>
      </c>
      <c r="L11" s="7">
        <v>1</v>
      </c>
      <c r="M11" s="7">
        <v>1</v>
      </c>
      <c r="N11" s="7" t="s">
        <v>79</v>
      </c>
      <c r="O11" s="7" t="s">
        <v>79</v>
      </c>
      <c r="P11" s="7" t="s">
        <v>80</v>
      </c>
      <c r="Q11" s="7"/>
      <c r="R11" s="11" t="s">
        <v>142</v>
      </c>
      <c r="S11" s="12" t="s">
        <v>19</v>
      </c>
      <c r="T11" s="7"/>
      <c r="U11" s="11" t="s">
        <v>19</v>
      </c>
      <c r="V11" s="11" t="s">
        <v>142</v>
      </c>
      <c r="W11" s="12" t="s">
        <v>143</v>
      </c>
      <c r="X11" s="12" t="s">
        <v>19</v>
      </c>
      <c r="Y11" s="11" t="s">
        <v>19</v>
      </c>
      <c r="Z11" s="12" t="s">
        <v>19</v>
      </c>
      <c r="AA11" s="14" t="s">
        <v>19</v>
      </c>
      <c r="AB11" t="s">
        <v>19</v>
      </c>
      <c r="AC11" t="s">
        <v>144</v>
      </c>
      <c r="AD11" t="s">
        <v>6</v>
      </c>
      <c r="AE11" t="s">
        <v>145</v>
      </c>
      <c r="AF11" t="s">
        <v>85</v>
      </c>
      <c r="AG11" t="s">
        <v>72</v>
      </c>
      <c r="AH11" t="s">
        <v>19</v>
      </c>
    </row>
    <row r="12" ht="14.25" customHeight="1" spans="1:34">
      <c r="A12" s="6" t="s">
        <v>146</v>
      </c>
      <c r="B12" s="6"/>
      <c r="C12" s="6" t="s">
        <v>71</v>
      </c>
      <c r="D12" s="6" t="s">
        <v>72</v>
      </c>
      <c r="E12" s="6" t="s">
        <v>73</v>
      </c>
      <c r="F12" s="6" t="s">
        <v>72</v>
      </c>
      <c r="G12" s="6" t="s">
        <v>147</v>
      </c>
      <c r="H12" s="7" t="s">
        <v>148</v>
      </c>
      <c r="I12" s="7" t="s">
        <v>76</v>
      </c>
      <c r="J12" s="7" t="s">
        <v>2</v>
      </c>
      <c r="K12" s="7" t="s">
        <v>149</v>
      </c>
      <c r="L12" s="7">
        <v>1</v>
      </c>
      <c r="M12" s="7">
        <v>1</v>
      </c>
      <c r="N12" s="7" t="s">
        <v>79</v>
      </c>
      <c r="O12" s="7" t="s">
        <v>79</v>
      </c>
      <c r="P12" s="7" t="s">
        <v>80</v>
      </c>
      <c r="Q12" s="7"/>
      <c r="R12" s="11" t="s">
        <v>150</v>
      </c>
      <c r="S12" s="12" t="s">
        <v>19</v>
      </c>
      <c r="T12" s="7"/>
      <c r="U12" s="11" t="s">
        <v>19</v>
      </c>
      <c r="V12" s="11" t="s">
        <v>150</v>
      </c>
      <c r="W12" s="12" t="s">
        <v>151</v>
      </c>
      <c r="X12" s="12" t="s">
        <v>19</v>
      </c>
      <c r="Y12" s="11" t="s">
        <v>19</v>
      </c>
      <c r="Z12" s="12" t="s">
        <v>19</v>
      </c>
      <c r="AA12" s="14" t="s">
        <v>19</v>
      </c>
      <c r="AB12" t="s">
        <v>19</v>
      </c>
      <c r="AC12" t="s">
        <v>152</v>
      </c>
      <c r="AD12" t="s">
        <v>6</v>
      </c>
      <c r="AE12" t="s">
        <v>117</v>
      </c>
      <c r="AF12" t="s">
        <v>85</v>
      </c>
      <c r="AG12" t="s">
        <v>72</v>
      </c>
      <c r="AH12" t="s">
        <v>19</v>
      </c>
    </row>
    <row r="13" ht="14.25" customHeight="1" spans="1:34">
      <c r="A13" s="6" t="s">
        <v>153</v>
      </c>
      <c r="B13" s="6"/>
      <c r="C13" s="6" t="s">
        <v>71</v>
      </c>
      <c r="D13" s="6" t="s">
        <v>72</v>
      </c>
      <c r="E13" s="6" t="s">
        <v>73</v>
      </c>
      <c r="F13" s="6" t="s">
        <v>72</v>
      </c>
      <c r="G13" s="6" t="s">
        <v>154</v>
      </c>
      <c r="H13" s="7" t="s">
        <v>155</v>
      </c>
      <c r="I13" s="7" t="s">
        <v>76</v>
      </c>
      <c r="J13" s="7" t="s">
        <v>2</v>
      </c>
      <c r="K13" s="7" t="s">
        <v>156</v>
      </c>
      <c r="L13" s="7">
        <v>1</v>
      </c>
      <c r="M13" s="7">
        <v>1</v>
      </c>
      <c r="N13" s="7" t="s">
        <v>79</v>
      </c>
      <c r="O13" s="7" t="s">
        <v>79</v>
      </c>
      <c r="P13" s="7" t="s">
        <v>80</v>
      </c>
      <c r="Q13" s="7"/>
      <c r="R13" s="11" t="s">
        <v>157</v>
      </c>
      <c r="S13" s="12" t="s">
        <v>19</v>
      </c>
      <c r="T13" s="7"/>
      <c r="U13" s="11" t="s">
        <v>19</v>
      </c>
      <c r="V13" s="11" t="s">
        <v>157</v>
      </c>
      <c r="W13" s="12" t="s">
        <v>158</v>
      </c>
      <c r="X13" s="12" t="s">
        <v>19</v>
      </c>
      <c r="Y13" s="11" t="s">
        <v>19</v>
      </c>
      <c r="Z13" s="12" t="s">
        <v>19</v>
      </c>
      <c r="AA13" s="14" t="s">
        <v>19</v>
      </c>
      <c r="AB13" t="s">
        <v>19</v>
      </c>
      <c r="AC13" t="s">
        <v>159</v>
      </c>
      <c r="AD13" t="s">
        <v>6</v>
      </c>
      <c r="AE13" t="s">
        <v>160</v>
      </c>
      <c r="AF13" t="s">
        <v>85</v>
      </c>
      <c r="AG13" t="s">
        <v>72</v>
      </c>
      <c r="AH13" t="s">
        <v>19</v>
      </c>
    </row>
    <row r="14" ht="14.25" customHeight="1" spans="1:34">
      <c r="A14" s="6" t="s">
        <v>161</v>
      </c>
      <c r="B14" s="6"/>
      <c r="C14" s="6" t="s">
        <v>71</v>
      </c>
      <c r="D14" s="6" t="s">
        <v>72</v>
      </c>
      <c r="E14" s="6" t="s">
        <v>73</v>
      </c>
      <c r="F14" s="6" t="s">
        <v>72</v>
      </c>
      <c r="G14" s="6" t="s">
        <v>103</v>
      </c>
      <c r="H14" s="7" t="s">
        <v>104</v>
      </c>
      <c r="I14" s="7" t="s">
        <v>76</v>
      </c>
      <c r="J14" s="7" t="s">
        <v>2</v>
      </c>
      <c r="K14" s="7" t="s">
        <v>162</v>
      </c>
      <c r="L14" s="7">
        <v>1</v>
      </c>
      <c r="M14" s="7">
        <v>1</v>
      </c>
      <c r="N14" s="7" t="s">
        <v>79</v>
      </c>
      <c r="O14" s="7" t="s">
        <v>79</v>
      </c>
      <c r="P14" s="7" t="s">
        <v>80</v>
      </c>
      <c r="Q14" s="7"/>
      <c r="R14" s="11" t="s">
        <v>106</v>
      </c>
      <c r="S14" s="12" t="s">
        <v>19</v>
      </c>
      <c r="T14" s="7"/>
      <c r="U14" s="11" t="s">
        <v>19</v>
      </c>
      <c r="V14" s="11" t="s">
        <v>106</v>
      </c>
      <c r="W14" s="12" t="s">
        <v>107</v>
      </c>
      <c r="X14" s="12" t="s">
        <v>19</v>
      </c>
      <c r="Y14" s="11" t="s">
        <v>19</v>
      </c>
      <c r="Z14" s="12" t="s">
        <v>19</v>
      </c>
      <c r="AA14" s="14" t="s">
        <v>19</v>
      </c>
      <c r="AB14" t="s">
        <v>19</v>
      </c>
      <c r="AC14" t="s">
        <v>108</v>
      </c>
      <c r="AD14" t="s">
        <v>6</v>
      </c>
      <c r="AE14" t="s">
        <v>109</v>
      </c>
      <c r="AF14" t="s">
        <v>85</v>
      </c>
      <c r="AG14" t="s">
        <v>72</v>
      </c>
      <c r="AH14" t="s">
        <v>19</v>
      </c>
    </row>
    <row r="15" customHeight="1" spans="1:32">
      <c r="A15" s="10" t="s">
        <v>163</v>
      </c>
      <c r="B15" s="10"/>
      <c r="C15" s="10" t="s">
        <v>164</v>
      </c>
      <c r="D15" s="10"/>
      <c r="E15" s="10"/>
      <c r="F15" s="10"/>
      <c r="G15" s="10" t="s">
        <v>164</v>
      </c>
      <c r="H15" s="10" t="s">
        <v>164</v>
      </c>
      <c r="I15" s="10" t="s">
        <v>164</v>
      </c>
      <c r="J15" s="10" t="s">
        <v>164</v>
      </c>
      <c r="K15" s="10" t="s">
        <v>164</v>
      </c>
      <c r="L15" s="10" t="s">
        <v>164</v>
      </c>
      <c r="M15" s="10" t="s">
        <v>164</v>
      </c>
      <c r="N15" s="10" t="s">
        <v>164</v>
      </c>
      <c r="O15" s="10" t="s">
        <v>164</v>
      </c>
      <c r="P15" s="10" t="s">
        <v>164</v>
      </c>
      <c r="Q15" s="10"/>
      <c r="R15" s="13" t="s">
        <v>20</v>
      </c>
      <c r="S15" s="13" t="s">
        <v>19</v>
      </c>
      <c r="T15" s="10" t="s">
        <v>164</v>
      </c>
      <c r="U15" s="13"/>
      <c r="V15" s="13" t="s">
        <v>20</v>
      </c>
      <c r="W15" s="13" t="s">
        <v>21</v>
      </c>
      <c r="X15" s="13"/>
      <c r="Y15" s="13"/>
      <c r="Z15" s="13"/>
      <c r="AA15" s="10"/>
      <c r="AB15" s="13"/>
      <c r="AC15" s="10"/>
      <c r="AD15" s="10" t="s">
        <v>164</v>
      </c>
      <c r="AE15" s="10"/>
      <c r="AF15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165</v>
      </c>
      <c r="B1" s="4" t="s">
        <v>166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167</v>
      </c>
      <c r="H1" s="4" t="s">
        <v>168</v>
      </c>
      <c r="I1" s="4" t="s">
        <v>13</v>
      </c>
      <c r="J1" s="4" t="s">
        <v>17</v>
      </c>
      <c r="K1" s="4" t="s">
        <v>18</v>
      </c>
      <c r="L1" s="9" t="s">
        <v>169</v>
      </c>
      <c r="M1" s="4" t="s">
        <v>170</v>
      </c>
      <c r="N1" s="4" t="s">
        <v>171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G47" sqref="G47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172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4"/>
  <sheetViews>
    <sheetView tabSelected="1" workbookViewId="0">
      <selection activeCell="A23" sqref="A23:A24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173</v>
      </c>
    </row>
    <row r="2" ht="14.25" customHeight="1" spans="1:9">
      <c r="A2" s="6" t="s">
        <v>70</v>
      </c>
      <c r="B2" s="7" t="s">
        <v>79</v>
      </c>
      <c r="C2" s="7" t="s">
        <v>80</v>
      </c>
      <c r="D2" s="3">
        <v>507</v>
      </c>
      <c r="E2" t="str">
        <f>VLOOKUP(A2,HOP!A:L,12,0)</f>
        <v>507.00</v>
      </c>
      <c r="F2" t="str">
        <f>VLOOKUP(A2,HOP!A:C,3,0)</f>
        <v>3434524</v>
      </c>
      <c r="G2">
        <f>D2-E2</f>
        <v>0</v>
      </c>
      <c r="H2" t="str">
        <f>$H$1&amp;F2</f>
        <v>，3434524</v>
      </c>
      <c r="I2" t="str">
        <f>VLOOKUP(A2,HOP!A:U,21,0)</f>
        <v>直连</v>
      </c>
    </row>
    <row r="3" ht="14.25" customHeight="1" spans="1:9">
      <c r="A3" s="6" t="s">
        <v>86</v>
      </c>
      <c r="B3" s="7" t="s">
        <v>79</v>
      </c>
      <c r="C3" s="7" t="s">
        <v>80</v>
      </c>
      <c r="D3" s="3">
        <v>271</v>
      </c>
      <c r="E3" t="str">
        <f>VLOOKUP(A3,HOP!A:L,12,0)</f>
        <v>271.00</v>
      </c>
      <c r="F3" t="str">
        <f>VLOOKUP(A3,HOP!A:C,3,0)</f>
        <v>3441713</v>
      </c>
      <c r="G3">
        <f t="shared" ref="G3:G14" si="0">D3-E3</f>
        <v>0</v>
      </c>
      <c r="H3" t="str">
        <f t="shared" ref="H3:H14" si="1">$H$1&amp;F3</f>
        <v>，3441713</v>
      </c>
      <c r="I3" t="str">
        <f>VLOOKUP(A3,HOP!A:U,21,0)</f>
        <v>直连</v>
      </c>
    </row>
    <row r="4" ht="14.25" customHeight="1" spans="1:9">
      <c r="A4" s="6" t="s">
        <v>94</v>
      </c>
      <c r="B4" s="7" t="s">
        <v>79</v>
      </c>
      <c r="C4" s="7" t="s">
        <v>80</v>
      </c>
      <c r="D4" s="3">
        <v>212</v>
      </c>
      <c r="E4" t="str">
        <f>VLOOKUP(A4,HOP!A:L,12,0)</f>
        <v>212.00</v>
      </c>
      <c r="F4" t="str">
        <f>VLOOKUP(A4,HOP!A:C,3,0)</f>
        <v>3441545</v>
      </c>
      <c r="G4">
        <f t="shared" si="0"/>
        <v>0</v>
      </c>
      <c r="H4" t="str">
        <f t="shared" si="1"/>
        <v>，3441545</v>
      </c>
      <c r="I4" t="str">
        <f>VLOOKUP(A4,HOP!A:U,21,0)</f>
        <v>直连</v>
      </c>
    </row>
    <row r="5" ht="14.25" customHeight="1" spans="1:9">
      <c r="A5" s="6" t="s">
        <v>102</v>
      </c>
      <c r="B5" s="7" t="s">
        <v>79</v>
      </c>
      <c r="C5" s="7" t="s">
        <v>80</v>
      </c>
      <c r="D5" s="3">
        <v>976</v>
      </c>
      <c r="E5" t="str">
        <f>VLOOKUP(A5,HOP!A:L,12,0)</f>
        <v>976.00</v>
      </c>
      <c r="F5" t="str">
        <f>VLOOKUP(A5,HOP!A:C,3,0)</f>
        <v>3442137</v>
      </c>
      <c r="G5">
        <f t="shared" si="0"/>
        <v>0</v>
      </c>
      <c r="H5" t="str">
        <f t="shared" si="1"/>
        <v>，3442137</v>
      </c>
      <c r="I5" t="str">
        <f>VLOOKUP(A5,HOP!A:U,21,0)</f>
        <v>直连</v>
      </c>
    </row>
    <row r="6" ht="14.25" customHeight="1" spans="1:9">
      <c r="A6" s="6" t="s">
        <v>110</v>
      </c>
      <c r="B6" s="7" t="s">
        <v>79</v>
      </c>
      <c r="C6" s="7" t="s">
        <v>80</v>
      </c>
      <c r="D6" s="3">
        <v>216</v>
      </c>
      <c r="E6" t="str">
        <f>VLOOKUP(A6,HOP!A:L,12,0)</f>
        <v>216.00</v>
      </c>
      <c r="F6" t="str">
        <f>VLOOKUP(A6,HOP!A:C,3,0)</f>
        <v>3441496</v>
      </c>
      <c r="G6">
        <f t="shared" si="0"/>
        <v>0</v>
      </c>
      <c r="H6" t="str">
        <f t="shared" si="1"/>
        <v>，3441496</v>
      </c>
      <c r="I6" t="str">
        <f>VLOOKUP(A6,HOP!A:U,21,0)</f>
        <v>直连</v>
      </c>
    </row>
    <row r="7" ht="14.25" customHeight="1" spans="1:9">
      <c r="A7" s="6" t="s">
        <v>118</v>
      </c>
      <c r="B7" s="7" t="s">
        <v>79</v>
      </c>
      <c r="C7" s="7" t="s">
        <v>80</v>
      </c>
      <c r="D7" s="3">
        <v>130</v>
      </c>
      <c r="E7" t="str">
        <f>VLOOKUP(A7,HOP!A:L,12,0)</f>
        <v>130.00</v>
      </c>
      <c r="F7" t="str">
        <f>VLOOKUP(A7,HOP!A:C,3,0)</f>
        <v>3442123</v>
      </c>
      <c r="G7">
        <f t="shared" si="0"/>
        <v>0</v>
      </c>
      <c r="H7" t="str">
        <f t="shared" si="1"/>
        <v>，3442123</v>
      </c>
      <c r="I7" t="str">
        <f>VLOOKUP(A7,HOP!A:U,21,0)</f>
        <v>直连</v>
      </c>
    </row>
    <row r="8" ht="14.25" customHeight="1" spans="1:9">
      <c r="A8" s="6" t="s">
        <v>126</v>
      </c>
      <c r="B8" s="7" t="s">
        <v>79</v>
      </c>
      <c r="C8" s="7" t="s">
        <v>80</v>
      </c>
      <c r="D8" s="3">
        <v>313</v>
      </c>
      <c r="E8" t="str">
        <f>VLOOKUP(A8,HOP!A:L,12,0)</f>
        <v>313.00</v>
      </c>
      <c r="F8" t="str">
        <f>VLOOKUP(A8,HOP!A:C,3,0)</f>
        <v>3441519</v>
      </c>
      <c r="G8">
        <f t="shared" si="0"/>
        <v>0</v>
      </c>
      <c r="H8" t="str">
        <f t="shared" si="1"/>
        <v>，3441519</v>
      </c>
      <c r="I8" t="str">
        <f>VLOOKUP(A8,HOP!A:U,21,0)</f>
        <v>直连</v>
      </c>
    </row>
    <row r="9" ht="14.25" customHeight="1" spans="1:9">
      <c r="A9" s="6" t="s">
        <v>132</v>
      </c>
      <c r="B9" s="7" t="s">
        <v>79</v>
      </c>
      <c r="C9" s="7" t="s">
        <v>80</v>
      </c>
      <c r="D9" s="3">
        <v>976</v>
      </c>
      <c r="E9" t="str">
        <f>VLOOKUP(A9,HOP!A:L,12,0)</f>
        <v>976.00</v>
      </c>
      <c r="F9" t="str">
        <f>VLOOKUP(A9,HOP!A:C,3,0)</f>
        <v>3442524</v>
      </c>
      <c r="G9">
        <f t="shared" si="0"/>
        <v>0</v>
      </c>
      <c r="H9" t="str">
        <f t="shared" si="1"/>
        <v>，3442524</v>
      </c>
      <c r="I9" t="str">
        <f>VLOOKUP(A9,HOP!A:U,21,0)</f>
        <v>直连</v>
      </c>
    </row>
    <row r="10" ht="14.25" customHeight="1" spans="1:9">
      <c r="A10" s="6" t="s">
        <v>134</v>
      </c>
      <c r="B10" s="7" t="s">
        <v>79</v>
      </c>
      <c r="C10" s="7" t="s">
        <v>80</v>
      </c>
      <c r="D10" s="3">
        <v>215</v>
      </c>
      <c r="E10" t="str">
        <f>VLOOKUP(A10,HOP!A:L,12,0)</f>
        <v>215.00</v>
      </c>
      <c r="F10" t="str">
        <f>VLOOKUP(A10,HOP!A:C,3,0)</f>
        <v>3441994</v>
      </c>
      <c r="G10">
        <f t="shared" si="0"/>
        <v>0</v>
      </c>
      <c r="H10" t="str">
        <f t="shared" si="1"/>
        <v>，3441994</v>
      </c>
      <c r="I10" t="str">
        <f>VLOOKUP(A10,HOP!A:U,21,0)</f>
        <v>直连</v>
      </c>
    </row>
    <row r="11" ht="14.25" customHeight="1" spans="1:9">
      <c r="A11" s="6" t="s">
        <v>140</v>
      </c>
      <c r="B11" s="7" t="s">
        <v>79</v>
      </c>
      <c r="C11" s="7" t="s">
        <v>80</v>
      </c>
      <c r="D11" s="3">
        <v>242</v>
      </c>
      <c r="E11" t="str">
        <f>VLOOKUP(A11,HOP!A:L,12,0)</f>
        <v>242.00</v>
      </c>
      <c r="F11" t="str">
        <f>VLOOKUP(A11,HOP!A:C,3,0)</f>
        <v>3442002</v>
      </c>
      <c r="G11">
        <f t="shared" si="0"/>
        <v>0</v>
      </c>
      <c r="H11" t="str">
        <f t="shared" si="1"/>
        <v>，3442002</v>
      </c>
      <c r="I11" t="str">
        <f>VLOOKUP(A11,HOP!A:U,21,0)</f>
        <v>直连</v>
      </c>
    </row>
    <row r="12" ht="14.25" customHeight="1" spans="1:9">
      <c r="A12" s="6" t="s">
        <v>146</v>
      </c>
      <c r="B12" s="7" t="s">
        <v>79</v>
      </c>
      <c r="C12" s="7" t="s">
        <v>80</v>
      </c>
      <c r="D12" s="3">
        <v>319</v>
      </c>
      <c r="E12" t="str">
        <f>VLOOKUP(A12,HOP!A:L,12,0)</f>
        <v>319.00</v>
      </c>
      <c r="F12" t="str">
        <f>VLOOKUP(A12,HOP!A:C,3,0)</f>
        <v>3441527</v>
      </c>
      <c r="G12">
        <f t="shared" si="0"/>
        <v>0</v>
      </c>
      <c r="H12" t="str">
        <f t="shared" si="1"/>
        <v>，3441527</v>
      </c>
      <c r="I12" t="str">
        <f>VLOOKUP(A12,HOP!A:U,21,0)</f>
        <v>直连</v>
      </c>
    </row>
    <row r="13" ht="14.25" customHeight="1" spans="1:9">
      <c r="A13" s="6" t="s">
        <v>153</v>
      </c>
      <c r="B13" s="7" t="s">
        <v>79</v>
      </c>
      <c r="C13" s="7" t="s">
        <v>80</v>
      </c>
      <c r="D13" s="3">
        <v>151</v>
      </c>
      <c r="E13" t="str">
        <f>VLOOKUP(A13,HOP!A:L,12,0)</f>
        <v>151.00</v>
      </c>
      <c r="F13" t="str">
        <f>VLOOKUP(A13,HOP!A:C,3,0)</f>
        <v>3442007</v>
      </c>
      <c r="G13">
        <f t="shared" si="0"/>
        <v>0</v>
      </c>
      <c r="H13" t="str">
        <f t="shared" si="1"/>
        <v>，3442007</v>
      </c>
      <c r="I13" t="str">
        <f>VLOOKUP(A13,HOP!A:U,21,0)</f>
        <v>直连</v>
      </c>
    </row>
    <row r="14" ht="14.25" customHeight="1" spans="1:9">
      <c r="A14" s="6" t="s">
        <v>161</v>
      </c>
      <c r="B14" s="7" t="s">
        <v>79</v>
      </c>
      <c r="C14" s="7" t="s">
        <v>80</v>
      </c>
      <c r="D14" s="3">
        <v>976</v>
      </c>
      <c r="E14" t="str">
        <f>VLOOKUP(A14,HOP!A:L,12,0)</f>
        <v>976.00</v>
      </c>
      <c r="F14" t="str">
        <f>VLOOKUP(A14,HOP!A:C,3,0)</f>
        <v>3442757</v>
      </c>
      <c r="G14">
        <f t="shared" si="0"/>
        <v>0</v>
      </c>
      <c r="H14" t="str">
        <f t="shared" si="1"/>
        <v>，3442757</v>
      </c>
      <c r="I14" t="str">
        <f>VLOOKUP(A14,HOP!A:U,21,0)</f>
        <v>直连</v>
      </c>
    </row>
    <row r="16" spans="4:4">
      <c r="D16" s="3">
        <f>SUM(D2:D15)</f>
        <v>5504</v>
      </c>
    </row>
    <row r="18" ht="14.25" spans="4:4">
      <c r="D18" s="8" t="s">
        <v>22</v>
      </c>
    </row>
    <row r="23" spans="1:1">
      <c r="A23" t="s">
        <v>174</v>
      </c>
    </row>
    <row r="24" spans="1:1">
      <c r="A24" s="5" t="s">
        <v>175</v>
      </c>
    </row>
  </sheetData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4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2">
      <c r="A1" s="2" t="s">
        <v>176</v>
      </c>
      <c r="B1" s="2" t="s">
        <v>177</v>
      </c>
      <c r="C1" s="2" t="s">
        <v>178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179</v>
      </c>
      <c r="I1" s="2" t="s">
        <v>180</v>
      </c>
      <c r="J1" s="2" t="s">
        <v>181</v>
      </c>
      <c r="K1" s="2" t="s">
        <v>182</v>
      </c>
      <c r="L1" s="2" t="s">
        <v>183</v>
      </c>
      <c r="M1" s="2" t="s">
        <v>184</v>
      </c>
      <c r="N1" s="2" t="s">
        <v>185</v>
      </c>
      <c r="O1" s="2" t="s">
        <v>186</v>
      </c>
      <c r="P1" s="2" t="s">
        <v>187</v>
      </c>
      <c r="Q1" s="2" t="s">
        <v>188</v>
      </c>
      <c r="R1" s="2" t="s">
        <v>189</v>
      </c>
      <c r="S1" s="2" t="s">
        <v>190</v>
      </c>
      <c r="T1" s="2" t="s">
        <v>191</v>
      </c>
      <c r="U1" s="2" t="s">
        <v>192</v>
      </c>
      <c r="V1" s="2" t="s">
        <v>193</v>
      </c>
    </row>
    <row r="2" s="1" customFormat="1" spans="1:22">
      <c r="A2" s="1" t="s">
        <v>161</v>
      </c>
      <c r="B2" s="1" t="s">
        <v>79</v>
      </c>
      <c r="C2" s="1" t="s">
        <v>194</v>
      </c>
      <c r="D2" s="1" t="s">
        <v>104</v>
      </c>
      <c r="E2" s="1" t="s">
        <v>162</v>
      </c>
      <c r="F2" s="1" t="s">
        <v>79</v>
      </c>
      <c r="G2" s="1" t="s">
        <v>80</v>
      </c>
      <c r="H2" s="1" t="s">
        <v>195</v>
      </c>
      <c r="I2" s="1" t="s">
        <v>196</v>
      </c>
      <c r="J2" s="1" t="s">
        <v>197</v>
      </c>
      <c r="K2" s="1" t="s">
        <v>196</v>
      </c>
      <c r="L2" s="1" t="s">
        <v>196</v>
      </c>
      <c r="M2" s="1" t="s">
        <v>198</v>
      </c>
      <c r="N2" s="1" t="s">
        <v>198</v>
      </c>
      <c r="O2" s="1" t="s">
        <v>199</v>
      </c>
      <c r="P2" s="1" t="s">
        <v>200</v>
      </c>
      <c r="Q2" s="1" t="s">
        <v>201</v>
      </c>
      <c r="R2" s="1" t="s">
        <v>202</v>
      </c>
      <c r="S2" s="1" t="s">
        <v>72</v>
      </c>
      <c r="T2" s="1" t="s">
        <v>34</v>
      </c>
      <c r="U2" s="1" t="s">
        <v>203</v>
      </c>
      <c r="V2" s="1" t="s">
        <v>204</v>
      </c>
    </row>
    <row r="3" s="1" customFormat="1" spans="1:22">
      <c r="A3" s="1" t="s">
        <v>132</v>
      </c>
      <c r="B3" s="1" t="s">
        <v>79</v>
      </c>
      <c r="C3" s="1" t="s">
        <v>205</v>
      </c>
      <c r="D3" s="1" t="s">
        <v>104</v>
      </c>
      <c r="E3" s="1" t="s">
        <v>133</v>
      </c>
      <c r="F3" s="1" t="s">
        <v>79</v>
      </c>
      <c r="G3" s="1" t="s">
        <v>80</v>
      </c>
      <c r="H3" s="1" t="s">
        <v>195</v>
      </c>
      <c r="I3" s="1" t="s">
        <v>196</v>
      </c>
      <c r="J3" s="1" t="s">
        <v>197</v>
      </c>
      <c r="K3" s="1" t="s">
        <v>196</v>
      </c>
      <c r="L3" s="1" t="s">
        <v>196</v>
      </c>
      <c r="M3" s="1" t="s">
        <v>198</v>
      </c>
      <c r="N3" s="1" t="s">
        <v>198</v>
      </c>
      <c r="O3" s="1" t="s">
        <v>199</v>
      </c>
      <c r="P3" s="1" t="s">
        <v>200</v>
      </c>
      <c r="Q3" s="1" t="s">
        <v>201</v>
      </c>
      <c r="R3" s="1" t="s">
        <v>206</v>
      </c>
      <c r="S3" s="1" t="s">
        <v>72</v>
      </c>
      <c r="T3" s="1" t="s">
        <v>34</v>
      </c>
      <c r="U3" s="1" t="s">
        <v>203</v>
      </c>
      <c r="V3" s="1" t="s">
        <v>204</v>
      </c>
    </row>
    <row r="4" s="1" customFormat="1" spans="1:22">
      <c r="A4" s="1" t="s">
        <v>102</v>
      </c>
      <c r="B4" s="1" t="s">
        <v>79</v>
      </c>
      <c r="C4" s="1" t="s">
        <v>207</v>
      </c>
      <c r="D4" s="1" t="s">
        <v>104</v>
      </c>
      <c r="E4" s="1" t="s">
        <v>105</v>
      </c>
      <c r="F4" s="1" t="s">
        <v>79</v>
      </c>
      <c r="G4" s="1" t="s">
        <v>80</v>
      </c>
      <c r="H4" s="1" t="s">
        <v>195</v>
      </c>
      <c r="I4" s="1" t="s">
        <v>196</v>
      </c>
      <c r="J4" s="1" t="s">
        <v>197</v>
      </c>
      <c r="K4" s="1" t="s">
        <v>196</v>
      </c>
      <c r="L4" s="1" t="s">
        <v>196</v>
      </c>
      <c r="M4" s="1" t="s">
        <v>198</v>
      </c>
      <c r="N4" s="1" t="s">
        <v>198</v>
      </c>
      <c r="O4" s="1" t="s">
        <v>199</v>
      </c>
      <c r="P4" s="1" t="s">
        <v>200</v>
      </c>
      <c r="Q4" s="1" t="s">
        <v>201</v>
      </c>
      <c r="R4" s="1" t="s">
        <v>208</v>
      </c>
      <c r="S4" s="1" t="s">
        <v>72</v>
      </c>
      <c r="T4" s="1" t="s">
        <v>34</v>
      </c>
      <c r="U4" s="1" t="s">
        <v>203</v>
      </c>
      <c r="V4" s="1" t="s">
        <v>204</v>
      </c>
    </row>
    <row r="5" s="1" customFormat="1" spans="1:22">
      <c r="A5" s="1" t="s">
        <v>118</v>
      </c>
      <c r="B5" s="1" t="s">
        <v>79</v>
      </c>
      <c r="C5" s="1" t="s">
        <v>209</v>
      </c>
      <c r="D5" s="1" t="s">
        <v>120</v>
      </c>
      <c r="E5" s="1" t="s">
        <v>121</v>
      </c>
      <c r="F5" s="1" t="s">
        <v>79</v>
      </c>
      <c r="G5" s="1" t="s">
        <v>80</v>
      </c>
      <c r="H5" s="1" t="s">
        <v>195</v>
      </c>
      <c r="I5" s="1" t="s">
        <v>210</v>
      </c>
      <c r="J5" s="1" t="s">
        <v>197</v>
      </c>
      <c r="K5" s="1" t="s">
        <v>210</v>
      </c>
      <c r="L5" s="1" t="s">
        <v>210</v>
      </c>
      <c r="M5" s="1" t="s">
        <v>198</v>
      </c>
      <c r="N5" s="1" t="s">
        <v>198</v>
      </c>
      <c r="O5" s="1" t="s">
        <v>199</v>
      </c>
      <c r="P5" s="1" t="s">
        <v>200</v>
      </c>
      <c r="Q5" s="1" t="s">
        <v>201</v>
      </c>
      <c r="R5" s="1" t="s">
        <v>211</v>
      </c>
      <c r="S5" s="1" t="s">
        <v>72</v>
      </c>
      <c r="T5" s="1" t="s">
        <v>34</v>
      </c>
      <c r="U5" s="1" t="s">
        <v>203</v>
      </c>
      <c r="V5" s="1" t="s">
        <v>204</v>
      </c>
    </row>
    <row r="6" s="1" customFormat="1" spans="1:22">
      <c r="A6" s="1" t="s">
        <v>153</v>
      </c>
      <c r="B6" s="1" t="s">
        <v>79</v>
      </c>
      <c r="C6" s="1" t="s">
        <v>212</v>
      </c>
      <c r="D6" s="1" t="s">
        <v>155</v>
      </c>
      <c r="E6" s="1" t="s">
        <v>156</v>
      </c>
      <c r="F6" s="1" t="s">
        <v>79</v>
      </c>
      <c r="G6" s="1" t="s">
        <v>80</v>
      </c>
      <c r="H6" s="1" t="s">
        <v>195</v>
      </c>
      <c r="I6" s="1" t="s">
        <v>213</v>
      </c>
      <c r="J6" s="1" t="s">
        <v>197</v>
      </c>
      <c r="K6" s="1" t="s">
        <v>213</v>
      </c>
      <c r="L6" s="1" t="s">
        <v>213</v>
      </c>
      <c r="M6" s="1" t="s">
        <v>198</v>
      </c>
      <c r="N6" s="1" t="s">
        <v>198</v>
      </c>
      <c r="O6" s="1" t="s">
        <v>199</v>
      </c>
      <c r="P6" s="1" t="s">
        <v>200</v>
      </c>
      <c r="Q6" s="1" t="s">
        <v>201</v>
      </c>
      <c r="R6" s="1" t="s">
        <v>214</v>
      </c>
      <c r="S6" s="1" t="s">
        <v>72</v>
      </c>
      <c r="T6" s="1" t="s">
        <v>34</v>
      </c>
      <c r="U6" s="1" t="s">
        <v>203</v>
      </c>
      <c r="V6" s="1" t="s">
        <v>204</v>
      </c>
    </row>
    <row r="7" s="1" customFormat="1" spans="1:22">
      <c r="A7" s="1" t="s">
        <v>140</v>
      </c>
      <c r="B7" s="1" t="s">
        <v>79</v>
      </c>
      <c r="C7" s="1" t="s">
        <v>215</v>
      </c>
      <c r="D7" s="1" t="s">
        <v>136</v>
      </c>
      <c r="E7" s="1" t="s">
        <v>141</v>
      </c>
      <c r="F7" s="1" t="s">
        <v>79</v>
      </c>
      <c r="G7" s="1" t="s">
        <v>80</v>
      </c>
      <c r="H7" s="1" t="s">
        <v>195</v>
      </c>
      <c r="I7" s="1" t="s">
        <v>216</v>
      </c>
      <c r="J7" s="1" t="s">
        <v>197</v>
      </c>
      <c r="K7" s="1" t="s">
        <v>216</v>
      </c>
      <c r="L7" s="1" t="s">
        <v>216</v>
      </c>
      <c r="M7" s="1" t="s">
        <v>198</v>
      </c>
      <c r="N7" s="1" t="s">
        <v>198</v>
      </c>
      <c r="O7" s="1" t="s">
        <v>199</v>
      </c>
      <c r="P7" s="1" t="s">
        <v>200</v>
      </c>
      <c r="Q7" s="1" t="s">
        <v>201</v>
      </c>
      <c r="R7" s="1" t="s">
        <v>217</v>
      </c>
      <c r="S7" s="1" t="s">
        <v>72</v>
      </c>
      <c r="T7" s="1" t="s">
        <v>34</v>
      </c>
      <c r="U7" s="1" t="s">
        <v>203</v>
      </c>
      <c r="V7" s="1" t="s">
        <v>204</v>
      </c>
    </row>
    <row r="8" s="1" customFormat="1" spans="1:22">
      <c r="A8" s="1" t="s">
        <v>134</v>
      </c>
      <c r="B8" s="1" t="s">
        <v>79</v>
      </c>
      <c r="C8" s="1" t="s">
        <v>218</v>
      </c>
      <c r="D8" s="1" t="s">
        <v>136</v>
      </c>
      <c r="E8" s="1" t="s">
        <v>137</v>
      </c>
      <c r="F8" s="1" t="s">
        <v>79</v>
      </c>
      <c r="G8" s="1" t="s">
        <v>80</v>
      </c>
      <c r="H8" s="1" t="s">
        <v>195</v>
      </c>
      <c r="I8" s="1" t="s">
        <v>219</v>
      </c>
      <c r="J8" s="1" t="s">
        <v>197</v>
      </c>
      <c r="K8" s="1" t="s">
        <v>219</v>
      </c>
      <c r="L8" s="1" t="s">
        <v>219</v>
      </c>
      <c r="M8" s="1" t="s">
        <v>198</v>
      </c>
      <c r="N8" s="1" t="s">
        <v>198</v>
      </c>
      <c r="O8" s="1" t="s">
        <v>199</v>
      </c>
      <c r="P8" s="1" t="s">
        <v>200</v>
      </c>
      <c r="Q8" s="1" t="s">
        <v>201</v>
      </c>
      <c r="R8" s="1" t="s">
        <v>220</v>
      </c>
      <c r="S8" s="1" t="s">
        <v>72</v>
      </c>
      <c r="T8" s="1" t="s">
        <v>34</v>
      </c>
      <c r="U8" s="1" t="s">
        <v>203</v>
      </c>
      <c r="V8" s="1" t="s">
        <v>204</v>
      </c>
    </row>
    <row r="9" s="1" customFormat="1" spans="1:22">
      <c r="A9" s="1" t="s">
        <v>86</v>
      </c>
      <c r="B9" s="1" t="s">
        <v>79</v>
      </c>
      <c r="C9" s="1" t="s">
        <v>221</v>
      </c>
      <c r="D9" s="1" t="s">
        <v>88</v>
      </c>
      <c r="E9" s="1" t="s">
        <v>89</v>
      </c>
      <c r="F9" s="1" t="s">
        <v>79</v>
      </c>
      <c r="G9" s="1" t="s">
        <v>80</v>
      </c>
      <c r="H9" s="1" t="s">
        <v>195</v>
      </c>
      <c r="I9" s="1" t="s">
        <v>222</v>
      </c>
      <c r="J9" s="1" t="s">
        <v>197</v>
      </c>
      <c r="K9" s="1" t="s">
        <v>222</v>
      </c>
      <c r="L9" s="1" t="s">
        <v>222</v>
      </c>
      <c r="M9" s="1" t="s">
        <v>198</v>
      </c>
      <c r="N9" s="1" t="s">
        <v>198</v>
      </c>
      <c r="O9" s="1" t="s">
        <v>199</v>
      </c>
      <c r="P9" s="1" t="s">
        <v>200</v>
      </c>
      <c r="Q9" s="1" t="s">
        <v>201</v>
      </c>
      <c r="R9" s="1" t="s">
        <v>223</v>
      </c>
      <c r="S9" s="1" t="s">
        <v>72</v>
      </c>
      <c r="T9" s="1" t="s">
        <v>34</v>
      </c>
      <c r="U9" s="1" t="s">
        <v>203</v>
      </c>
      <c r="V9" s="1" t="s">
        <v>204</v>
      </c>
    </row>
    <row r="10" s="1" customFormat="1" spans="1:22">
      <c r="A10" s="1" t="s">
        <v>94</v>
      </c>
      <c r="B10" s="1" t="s">
        <v>79</v>
      </c>
      <c r="C10" s="1" t="s">
        <v>224</v>
      </c>
      <c r="D10" s="1" t="s">
        <v>96</v>
      </c>
      <c r="E10" s="1" t="s">
        <v>97</v>
      </c>
      <c r="F10" s="1" t="s">
        <v>79</v>
      </c>
      <c r="G10" s="1" t="s">
        <v>80</v>
      </c>
      <c r="H10" s="1" t="s">
        <v>195</v>
      </c>
      <c r="I10" s="1" t="s">
        <v>225</v>
      </c>
      <c r="J10" s="1" t="s">
        <v>197</v>
      </c>
      <c r="K10" s="1" t="s">
        <v>225</v>
      </c>
      <c r="L10" s="1" t="s">
        <v>225</v>
      </c>
      <c r="M10" s="1" t="s">
        <v>198</v>
      </c>
      <c r="N10" s="1" t="s">
        <v>198</v>
      </c>
      <c r="O10" s="1" t="s">
        <v>199</v>
      </c>
      <c r="P10" s="1" t="s">
        <v>200</v>
      </c>
      <c r="Q10" s="1" t="s">
        <v>201</v>
      </c>
      <c r="R10" s="1" t="s">
        <v>226</v>
      </c>
      <c r="S10" s="1" t="s">
        <v>72</v>
      </c>
      <c r="T10" s="1" t="s">
        <v>34</v>
      </c>
      <c r="U10" s="1" t="s">
        <v>203</v>
      </c>
      <c r="V10" s="1" t="s">
        <v>204</v>
      </c>
    </row>
    <row r="11" s="1" customFormat="1" spans="1:22">
      <c r="A11" s="1" t="s">
        <v>146</v>
      </c>
      <c r="B11" s="1" t="s">
        <v>79</v>
      </c>
      <c r="C11" s="1" t="s">
        <v>227</v>
      </c>
      <c r="D11" s="1" t="s">
        <v>148</v>
      </c>
      <c r="E11" s="1" t="s">
        <v>149</v>
      </c>
      <c r="F11" s="1" t="s">
        <v>79</v>
      </c>
      <c r="G11" s="1" t="s">
        <v>80</v>
      </c>
      <c r="H11" s="1" t="s">
        <v>195</v>
      </c>
      <c r="I11" s="1" t="s">
        <v>228</v>
      </c>
      <c r="J11" s="1" t="s">
        <v>197</v>
      </c>
      <c r="K11" s="1" t="s">
        <v>228</v>
      </c>
      <c r="L11" s="1" t="s">
        <v>228</v>
      </c>
      <c r="M11" s="1" t="s">
        <v>198</v>
      </c>
      <c r="N11" s="1" t="s">
        <v>198</v>
      </c>
      <c r="O11" s="1" t="s">
        <v>199</v>
      </c>
      <c r="P11" s="1" t="s">
        <v>200</v>
      </c>
      <c r="Q11" s="1" t="s">
        <v>201</v>
      </c>
      <c r="R11" s="1" t="s">
        <v>229</v>
      </c>
      <c r="S11" s="1" t="s">
        <v>72</v>
      </c>
      <c r="T11" s="1" t="s">
        <v>34</v>
      </c>
      <c r="U11" s="1" t="s">
        <v>203</v>
      </c>
      <c r="V11" s="1" t="s">
        <v>204</v>
      </c>
    </row>
    <row r="12" s="1" customFormat="1" spans="1:22">
      <c r="A12" s="1" t="s">
        <v>126</v>
      </c>
      <c r="B12" s="1" t="s">
        <v>79</v>
      </c>
      <c r="C12" s="1" t="s">
        <v>230</v>
      </c>
      <c r="D12" s="1" t="s">
        <v>88</v>
      </c>
      <c r="E12" s="1" t="s">
        <v>127</v>
      </c>
      <c r="F12" s="1" t="s">
        <v>79</v>
      </c>
      <c r="G12" s="1" t="s">
        <v>80</v>
      </c>
      <c r="H12" s="1" t="s">
        <v>195</v>
      </c>
      <c r="I12" s="1" t="s">
        <v>231</v>
      </c>
      <c r="J12" s="1" t="s">
        <v>197</v>
      </c>
      <c r="K12" s="1" t="s">
        <v>231</v>
      </c>
      <c r="L12" s="1" t="s">
        <v>231</v>
      </c>
      <c r="M12" s="1" t="s">
        <v>198</v>
      </c>
      <c r="N12" s="1" t="s">
        <v>198</v>
      </c>
      <c r="O12" s="1" t="s">
        <v>199</v>
      </c>
      <c r="P12" s="1" t="s">
        <v>200</v>
      </c>
      <c r="Q12" s="1" t="s">
        <v>201</v>
      </c>
      <c r="R12" s="1" t="s">
        <v>232</v>
      </c>
      <c r="S12" s="1" t="s">
        <v>72</v>
      </c>
      <c r="T12" s="1" t="s">
        <v>34</v>
      </c>
      <c r="U12" s="1" t="s">
        <v>203</v>
      </c>
      <c r="V12" s="1" t="s">
        <v>204</v>
      </c>
    </row>
    <row r="13" s="1" customFormat="1" spans="1:22">
      <c r="A13" s="1" t="s">
        <v>110</v>
      </c>
      <c r="B13" s="1" t="s">
        <v>79</v>
      </c>
      <c r="C13" s="1" t="s">
        <v>233</v>
      </c>
      <c r="D13" s="1" t="s">
        <v>112</v>
      </c>
      <c r="E13" s="1" t="s">
        <v>113</v>
      </c>
      <c r="F13" s="1" t="s">
        <v>79</v>
      </c>
      <c r="G13" s="1" t="s">
        <v>80</v>
      </c>
      <c r="H13" s="1" t="s">
        <v>195</v>
      </c>
      <c r="I13" s="1" t="s">
        <v>234</v>
      </c>
      <c r="J13" s="1" t="s">
        <v>197</v>
      </c>
      <c r="K13" s="1" t="s">
        <v>234</v>
      </c>
      <c r="L13" s="1" t="s">
        <v>234</v>
      </c>
      <c r="M13" s="1" t="s">
        <v>198</v>
      </c>
      <c r="N13" s="1" t="s">
        <v>198</v>
      </c>
      <c r="O13" s="1" t="s">
        <v>199</v>
      </c>
      <c r="P13" s="1" t="s">
        <v>200</v>
      </c>
      <c r="Q13" s="1" t="s">
        <v>201</v>
      </c>
      <c r="R13" s="1" t="s">
        <v>235</v>
      </c>
      <c r="S13" s="1" t="s">
        <v>72</v>
      </c>
      <c r="T13" s="1" t="s">
        <v>34</v>
      </c>
      <c r="U13" s="1" t="s">
        <v>203</v>
      </c>
      <c r="V13" s="1" t="s">
        <v>204</v>
      </c>
    </row>
    <row r="14" s="1" customFormat="1" spans="1:22">
      <c r="A14" s="1" t="s">
        <v>70</v>
      </c>
      <c r="B14" s="1" t="s">
        <v>78</v>
      </c>
      <c r="C14" s="1" t="s">
        <v>236</v>
      </c>
      <c r="D14" s="1" t="s">
        <v>75</v>
      </c>
      <c r="E14" s="1" t="s">
        <v>77</v>
      </c>
      <c r="F14" s="1" t="s">
        <v>79</v>
      </c>
      <c r="G14" s="1" t="s">
        <v>80</v>
      </c>
      <c r="H14" s="1" t="s">
        <v>195</v>
      </c>
      <c r="I14" s="1" t="s">
        <v>237</v>
      </c>
      <c r="J14" s="1" t="s">
        <v>197</v>
      </c>
      <c r="K14" s="1" t="s">
        <v>237</v>
      </c>
      <c r="L14" s="1" t="s">
        <v>237</v>
      </c>
      <c r="M14" s="1" t="s">
        <v>198</v>
      </c>
      <c r="N14" s="1" t="s">
        <v>198</v>
      </c>
      <c r="O14" s="1" t="s">
        <v>199</v>
      </c>
      <c r="P14" s="1" t="s">
        <v>200</v>
      </c>
      <c r="Q14" s="1" t="s">
        <v>201</v>
      </c>
      <c r="R14" s="1" t="s">
        <v>238</v>
      </c>
      <c r="S14" s="1" t="s">
        <v>72</v>
      </c>
      <c r="T14" s="1" t="s">
        <v>34</v>
      </c>
      <c r="U14" s="1" t="s">
        <v>203</v>
      </c>
      <c r="V14" s="1" t="s">
        <v>204</v>
      </c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win11</cp:lastModifiedBy>
  <cp:revision>1</cp:revision>
  <dcterms:created xsi:type="dcterms:W3CDTF">2014-11-17T08:26:00Z</dcterms:created>
  <dcterms:modified xsi:type="dcterms:W3CDTF">2023-06-02T01:55:47Z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78944CE430E04059A117FD63D2139FBB_12</vt:lpwstr>
  </property>
</Properties>
</file>