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<sst xmlns="http://schemas.openxmlformats.org/spreadsheetml/2006/main" count="220" uniqueCount="117">
  <si>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</si>
  <si>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</si>
  <si>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</si>
  <si>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</si>
  <si>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</si>
  <si>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</si>
  <si>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</si>
  <si>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</si>
  <si>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</si>
  <si>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</si>
  <si>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</si>
  <si>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</si>
  <si>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</si>
  <si>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</si>
  <si>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</si>
  <si>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</si>
  <si>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</si>
  <si>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</si>
  <si>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</si>
  <si>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</si>
  <si>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</si>
  <si>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</si>
  <si>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</si>
  <si>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</si>
  <si>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</si>
  <si>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999224136281928	</t>
  </si>
  <si>
    <t>Ctrip</t>
  </si>
  <si>
    <t>正常</t>
  </si>
  <si>
    <t>[广州]广东胜利宾馆(80243484)</t>
  </si>
  <si>
    <t>豪华双床房&lt;2人入住&gt;</t>
  </si>
  <si>
    <t>CNY</t>
  </si>
  <si>
    <t>徐寅起</t>
  </si>
  <si>
    <t>CA13744230602CNY</t>
  </si>
  <si>
    <t>未提现</t>
  </si>
  <si>
    <t>携程开票</t>
  </si>
  <si>
    <t xml:space="preserve">3368400	</t>
  </si>
  <si>
    <t xml:space="preserve">(WSG)1233778;	</t>
  </si>
  <si>
    <t xml:space="preserve">999224148087904	</t>
  </si>
  <si>
    <t>[太原]IU酒店(太原解放路北大街万达广场店)(80248120)</t>
  </si>
  <si>
    <t>小U舒适大床房&lt;2人入住&gt;</t>
  </si>
  <si>
    <t>方健</t>
  </si>
  <si>
    <t xml:space="preserve">3372616	</t>
  </si>
  <si>
    <t xml:space="preserve">105305649934	</t>
  </si>
  <si>
    <t xml:space="preserve">999224178961485	</t>
  </si>
  <si>
    <t>[香港]香港富豪东方酒店(Regal Oriental Hotel)(105479964)</t>
  </si>
  <si>
    <t>高级客房&lt;至多8间&gt;&lt;2人入住&gt;</t>
  </si>
  <si>
    <t>LI/YUQIAN</t>
  </si>
  <si>
    <t xml:space="preserve">3380823	</t>
  </si>
  <si>
    <t xml:space="preserve">1684218561054033	</t>
  </si>
  <si>
    <t xml:space="preserve">999224180031836	</t>
  </si>
  <si>
    <t>[怀仁]骏怡连锁酒店(怀仁新天地购物广场店)(92484313)</t>
  </si>
  <si>
    <t>精品双床房&lt;至多8间&gt;&lt;2人入住&gt;</t>
  </si>
  <si>
    <t>薛海芬</t>
  </si>
  <si>
    <t xml:space="preserve">3380994	</t>
  </si>
  <si>
    <t xml:space="preserve">(THK)YD05754230516152021881;	</t>
  </si>
  <si>
    <t xml:space="preserve">999224188561706	</t>
  </si>
  <si>
    <t>XU/XIA,ZHANG/YUTING</t>
  </si>
  <si>
    <t xml:space="preserve">3382606	</t>
  </si>
  <si>
    <t xml:space="preserve">	</t>
  </si>
  <si>
    <t>，</t>
  </si>
  <si>
    <t>1629 CNY</t>
  </si>
  <si>
    <t>A230602091748481</t>
  </si>
  <si>
    <t>总计：1629元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</si>
  <si>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</si>
  <si>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</si>
  <si>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</si>
  <si>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</si>
  <si>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</si>
  <si>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</si>
  <si>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</si>
  <si>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</si>
  <si>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</si>
  <si>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</si>
  <si>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</si>
  <si>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</si>
  <si>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</si>
  <si>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</si>
  <si>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</si>
  <si>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</si>
  <si>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</si>
  <si>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</si>
  <si>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</si>
  <si>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2023-05-16</t>
  </si>
  <si>
    <t>3382606</t>
  </si>
  <si>
    <t>香港富豪东方酒店</t>
  </si>
  <si>
    <t>XU XIA,ZHANG YUTING</t>
  </si>
  <si>
    <t>2023-05-17</t>
  </si>
  <si>
    <t>2023-05-18</t>
  </si>
  <si>
    <t>退房日月结</t>
  </si>
  <si>
    <t>445.00</t>
  </si>
  <si>
    <t>RMB</t>
  </si>
  <si>
    <t>0</t>
  </si>
  <si>
    <t>0.00</t>
  </si>
  <si>
    <t>携程汇登国内直连</t>
  </si>
  <si>
    <t>01.011264</t>
  </si>
  <si>
    <t>2023-05-16 21:21:59</t>
  </si>
  <si>
    <t>否</t>
  </si>
  <si>
    <t>广州汇登信息科技有限公司</t>
  </si>
  <si>
    <t>直连</t>
  </si>
  <si>
    <t>中国</t>
  </si>
  <si>
    <t>3380994</t>
  </si>
  <si>
    <t>骏怡连锁酒店(怀仁新天地购物广场店)</t>
  </si>
  <si>
    <t>97.00</t>
  </si>
  <si>
    <t>2023-05-16 15:20:23</t>
  </si>
  <si>
    <t>3380823</t>
  </si>
  <si>
    <t>LI YUQIAN</t>
  </si>
  <si>
    <t>2023-05-16 14:29:24</t>
  </si>
  <si>
    <t>2023-05-14</t>
  </si>
  <si>
    <t>3372616</t>
  </si>
  <si>
    <t>IU酒店(太原解放路北大街万达广场店)</t>
  </si>
  <si>
    <t>156.00</t>
  </si>
  <si>
    <t>2023-05-14 21:59:06</t>
  </si>
  <si>
    <t>2023-05-13</t>
  </si>
  <si>
    <t>3368400</t>
  </si>
  <si>
    <t>广东胜利宾馆</t>
  </si>
  <si>
    <t>486.00</t>
  </si>
  <si>
    <t>2023-05-13 23:06:18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</si>
</sst>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45063</v>
      </c>
      <c r="G2" s="6">
        <v>45064</v>
      </c>
      <c r="H2" s="4">
        <v>1</v>
      </c>
      <c r="I2" s="4">
        <v>1</v>
      </c>
      <c r="J2" s="4">
        <v>1</v>
      </c>
      <c r="K2" s="4" t="s">
        <v>30</v>
      </c>
      <c r="L2" s="4">
        <v>486</v>
      </c>
      <c r="M2" s="4">
        <v>486</v>
      </c>
      <c r="N2" s="4" t="s">
        <v>31</v>
      </c>
      <c r="O2" s="4" t="s">
        <v>32</v>
      </c>
      <c r="P2" s="4" t="s">
        <v>33</v>
      </c>
      <c r="Q2" s="4">
        <v>0</v>
      </c>
      <c r="R2" s="7">
        <v>45059</v>
      </c>
      <c r="S2" s="6">
        <v>45079</v>
      </c>
      <c r="T2" s="4" t="s">
        <v>34</v>
      </c>
      <c r="U2" s="4">
        <v>486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45063</v>
      </c>
      <c r="G3" s="6">
        <v>45064</v>
      </c>
      <c r="H3" s="4">
        <v>1</v>
      </c>
      <c r="I3" s="4">
        <v>1</v>
      </c>
      <c r="J3" s="4">
        <v>1</v>
      </c>
      <c r="K3" s="4" t="s">
        <v>30</v>
      </c>
      <c r="L3" s="4">
        <v>156</v>
      </c>
      <c r="M3" s="4">
        <v>156</v>
      </c>
      <c r="N3" s="4" t="s">
        <v>40</v>
      </c>
      <c r="O3" s="4" t="s">
        <v>32</v>
      </c>
      <c r="P3" s="4" t="s">
        <v>33</v>
      </c>
      <c r="Q3" s="4">
        <v>0</v>
      </c>
      <c r="R3" s="7">
        <v>45060</v>
      </c>
      <c r="S3" s="6">
        <v>45079</v>
      </c>
      <c r="T3" s="4" t="s">
        <v>34</v>
      </c>
      <c r="U3" s="4">
        <v>156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45063</v>
      </c>
      <c r="G4" s="6">
        <v>45064</v>
      </c>
      <c r="H4" s="4">
        <v>1</v>
      </c>
      <c r="I4" s="4">
        <v>1</v>
      </c>
      <c r="J4" s="4">
        <v>1</v>
      </c>
      <c r="K4" s="4" t="s">
        <v>30</v>
      </c>
      <c r="L4" s="4">
        <v>445</v>
      </c>
      <c r="M4" s="4">
        <v>445</v>
      </c>
      <c r="N4" s="4" t="s">
        <v>46</v>
      </c>
      <c r="O4" s="4" t="s">
        <v>32</v>
      </c>
      <c r="P4" s="4" t="s">
        <v>33</v>
      </c>
      <c r="Q4" s="4">
        <v>0</v>
      </c>
      <c r="R4" s="7">
        <v>45062</v>
      </c>
      <c r="S4" s="6">
        <v>45079</v>
      </c>
      <c r="T4" s="4" t="s">
        <v>34</v>
      </c>
      <c r="U4" s="4">
        <v>445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45063</v>
      </c>
      <c r="G5" s="6">
        <v>45064</v>
      </c>
      <c r="H5" s="4">
        <v>1</v>
      </c>
      <c r="I5" s="4">
        <v>1</v>
      </c>
      <c r="J5" s="4">
        <v>1</v>
      </c>
      <c r="K5" s="4" t="s">
        <v>30</v>
      </c>
      <c r="L5" s="4">
        <v>97</v>
      </c>
      <c r="M5" s="4">
        <v>97</v>
      </c>
      <c r="N5" s="4" t="s">
        <v>52</v>
      </c>
      <c r="O5" s="4" t="s">
        <v>32</v>
      </c>
      <c r="P5" s="4" t="s">
        <v>33</v>
      </c>
      <c r="Q5" s="4">
        <v>0</v>
      </c>
      <c r="R5" s="7">
        <v>45062</v>
      </c>
      <c r="S5" s="6">
        <v>45079</v>
      </c>
      <c r="T5" s="4" t="s">
        <v>34</v>
      </c>
      <c r="U5" s="4">
        <v>97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44</v>
      </c>
      <c r="E6" s="4" t="s">
        <v>45</v>
      </c>
      <c r="F6" s="6">
        <v>45063</v>
      </c>
      <c r="G6" s="6">
        <v>45064</v>
      </c>
      <c r="H6" s="4">
        <v>1</v>
      </c>
      <c r="I6" s="4">
        <v>1</v>
      </c>
      <c r="J6" s="4">
        <v>1</v>
      </c>
      <c r="K6" s="4" t="s">
        <v>30</v>
      </c>
      <c r="L6" s="4">
        <v>445</v>
      </c>
      <c r="M6" s="4">
        <v>445</v>
      </c>
      <c r="N6" s="4" t="s">
        <v>56</v>
      </c>
      <c r="O6" s="4" t="s">
        <v>32</v>
      </c>
      <c r="P6" s="4" t="s">
        <v>33</v>
      </c>
      <c r="Q6" s="4">
        <v>0</v>
      </c>
      <c r="R6" s="7">
        <v>45062</v>
      </c>
      <c r="S6" s="6">
        <v>45079</v>
      </c>
      <c r="T6" s="4" t="s">
        <v>34</v>
      </c>
      <c r="U6" s="4">
        <v>445</v>
      </c>
      <c r="V6" s="4">
        <v>0</v>
      </c>
      <c r="W6" s="4">
        <v>0</v>
      </c>
      <c r="X6" s="4" t="s">
        <v>57</v>
      </c>
      <c r="Y6" s="4" t="s">
        <v>58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A15" sqref="A15:A16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59</v>
      </c>
    </row>
    <row r="2" s="4" customFormat="1" spans="1:9">
      <c r="A2" s="5">
        <v>999224136281928</v>
      </c>
      <c r="B2" s="6">
        <v>45063</v>
      </c>
      <c r="C2" s="6">
        <v>45064</v>
      </c>
      <c r="D2" s="4">
        <v>486</v>
      </c>
      <c r="E2" s="4" t="str">
        <f>VLOOKUP(A2,HOP!A:L,12,0)</f>
        <v>486.00</v>
      </c>
      <c r="F2" s="4" t="str">
        <f>VLOOKUP(A2,HOP!A:C,3,0)</f>
        <v>3368400</v>
      </c>
      <c r="G2" s="4">
        <f>D2-E2</f>
        <v>0</v>
      </c>
      <c r="H2" s="4" t="str">
        <f>$H$1&amp;F2</f>
        <v>，3368400</v>
      </c>
      <c r="I2" s="4" t="str">
        <f>VLOOKUP(A2,HOP!A:U,21,0)</f>
        <v>直连</v>
      </c>
    </row>
    <row r="3" s="4" customFormat="1" spans="1:9">
      <c r="A3" s="5">
        <v>999224148087904</v>
      </c>
      <c r="B3" s="6">
        <v>45063</v>
      </c>
      <c r="C3" s="6">
        <v>45064</v>
      </c>
      <c r="D3" s="4">
        <v>156</v>
      </c>
      <c r="E3" s="4" t="str">
        <f>VLOOKUP(A3,HOP!A:L,12,0)</f>
        <v>156.00</v>
      </c>
      <c r="F3" s="4" t="str">
        <f>VLOOKUP(A3,HOP!A:C,3,0)</f>
        <v>3372616</v>
      </c>
      <c r="G3" s="4">
        <f>D3-E3</f>
        <v>0</v>
      </c>
      <c r="H3" s="4" t="str">
        <f>$H$1&amp;F3</f>
        <v>，3372616</v>
      </c>
      <c r="I3" s="4" t="str">
        <f>VLOOKUP(A3,HOP!A:U,21,0)</f>
        <v>直连</v>
      </c>
    </row>
    <row r="4" s="4" customFormat="1" spans="1:9">
      <c r="A4" s="5">
        <v>999224178961485</v>
      </c>
      <c r="B4" s="6">
        <v>45063</v>
      </c>
      <c r="C4" s="6">
        <v>45064</v>
      </c>
      <c r="D4" s="4">
        <v>445</v>
      </c>
      <c r="E4" s="4" t="str">
        <f>VLOOKUP(A4,HOP!A:L,12,0)</f>
        <v>445.00</v>
      </c>
      <c r="F4" s="4" t="str">
        <f>VLOOKUP(A4,HOP!A:C,3,0)</f>
        <v>3380823</v>
      </c>
      <c r="G4" s="4">
        <f>D4-E4</f>
        <v>0</v>
      </c>
      <c r="H4" s="4" t="str">
        <f>$H$1&amp;F4</f>
        <v>，3380823</v>
      </c>
      <c r="I4" s="4" t="str">
        <f>VLOOKUP(A4,HOP!A:U,21,0)</f>
        <v>直连</v>
      </c>
    </row>
    <row r="5" s="4" customFormat="1" spans="1:9">
      <c r="A5" s="5">
        <v>999224180031836</v>
      </c>
      <c r="B5" s="6">
        <v>45063</v>
      </c>
      <c r="C5" s="6">
        <v>45064</v>
      </c>
      <c r="D5" s="4">
        <v>97</v>
      </c>
      <c r="E5" s="4" t="str">
        <f>VLOOKUP(A5,HOP!A:L,12,0)</f>
        <v>97.00</v>
      </c>
      <c r="F5" s="4" t="str">
        <f>VLOOKUP(A5,HOP!A:C,3,0)</f>
        <v>3380994</v>
      </c>
      <c r="G5" s="4">
        <f>D5-E5</f>
        <v>0</v>
      </c>
      <c r="H5" s="4" t="str">
        <f>$H$1&amp;F5</f>
        <v>，3380994</v>
      </c>
      <c r="I5" s="4" t="str">
        <f>VLOOKUP(A5,HOP!A:U,21,0)</f>
        <v>直连</v>
      </c>
    </row>
    <row r="6" s="4" customFormat="1" spans="1:9">
      <c r="A6" s="5">
        <v>999224188561706</v>
      </c>
      <c r="B6" s="6">
        <v>45063</v>
      </c>
      <c r="C6" s="6">
        <v>45064</v>
      </c>
      <c r="D6" s="4">
        <v>445</v>
      </c>
      <c r="E6" s="4" t="str">
        <f>VLOOKUP(A6,HOP!A:L,12,0)</f>
        <v>445.00</v>
      </c>
      <c r="F6" s="4" t="str">
        <f>VLOOKUP(A6,HOP!A:C,3,0)</f>
        <v>3382606</v>
      </c>
      <c r="G6" s="4">
        <f>D6-E6</f>
        <v>0</v>
      </c>
      <c r="H6" s="4" t="str">
        <f>$H$1&amp;F6</f>
        <v>，3382606</v>
      </c>
      <c r="I6" s="4" t="str">
        <f>VLOOKUP(A6,HOP!A:U,21,0)</f>
        <v>直连</v>
      </c>
    </row>
    <row r="8" spans="4:4">
      <c r="D8" s="4">
        <f>SUM(D2:D7)</f>
        <v>1629</v>
      </c>
    </row>
    <row r="10" spans="4:4">
      <c r="D10" s="4" t="s">
        <v>60</v>
      </c>
    </row>
    <row r="15" spans="1:1">
      <c r="A15" s="4" t="s">
        <v>61</v>
      </c>
    </row>
    <row r="16" spans="1:1">
      <c r="A16" s="4" t="s">
        <v>62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workbookViewId="0">
      <selection activeCell="R26" sqref="R26"/>
    </sheetView>
  </sheetViews>
  <sheetFormatPr defaultColWidth="8" defaultRowHeight="12.75" outlineLevelRow="5"/>
  <cols>
    <col min="1" max="1" width="11.125" style="1"/>
    <col min="2" max="16383" width="8" style="1"/>
  </cols>
  <sheetData>
    <row r="1" s="1" customFormat="1" spans="1:22">
      <c r="A1" s="2" t="s">
        <v>63</v>
      </c>
      <c r="B1" s="2" t="s">
        <v>64</v>
      </c>
      <c r="C1" s="2" t="s">
        <v>65</v>
      </c>
      <c r="D1" s="2" t="s">
        <v>66</v>
      </c>
      <c r="E1" s="2" t="s">
        <v>13</v>
      </c>
      <c r="F1" s="2" t="s">
        <v>5</v>
      </c>
      <c r="G1" s="2" t="s">
        <v>6</v>
      </c>
      <c r="H1" s="2" t="s">
        <v>67</v>
      </c>
      <c r="I1" s="2" t="s">
        <v>68</v>
      </c>
      <c r="J1" s="2" t="s">
        <v>69</v>
      </c>
      <c r="K1" s="2" t="s">
        <v>70</v>
      </c>
      <c r="L1" s="2" t="s">
        <v>71</v>
      </c>
      <c r="M1" s="2" t="s">
        <v>72</v>
      </c>
      <c r="N1" s="2" t="s">
        <v>73</v>
      </c>
      <c r="O1" s="2" t="s">
        <v>74</v>
      </c>
      <c r="P1" s="2" t="s">
        <v>75</v>
      </c>
      <c r="Q1" s="2" t="s">
        <v>76</v>
      </c>
      <c r="R1" s="2" t="s">
        <v>77</v>
      </c>
      <c r="S1" s="2" t="s">
        <v>78</v>
      </c>
      <c r="T1" s="2" t="s">
        <v>79</v>
      </c>
      <c r="U1" s="2" t="s">
        <v>80</v>
      </c>
      <c r="V1" s="2" t="s">
        <v>81</v>
      </c>
    </row>
    <row r="2" s="1" customFormat="1" spans="1:22">
      <c r="A2" s="3">
        <v>999224188561706</v>
      </c>
      <c r="B2" s="1" t="s">
        <v>82</v>
      </c>
      <c r="C2" s="1" t="s">
        <v>83</v>
      </c>
      <c r="D2" s="1" t="s">
        <v>84</v>
      </c>
      <c r="E2" s="1" t="s">
        <v>85</v>
      </c>
      <c r="F2" s="1" t="s">
        <v>86</v>
      </c>
      <c r="G2" s="1" t="s">
        <v>87</v>
      </c>
      <c r="H2" s="1" t="s">
        <v>88</v>
      </c>
      <c r="I2" s="1" t="s">
        <v>89</v>
      </c>
      <c r="J2" s="1" t="s">
        <v>90</v>
      </c>
      <c r="K2" s="1" t="s">
        <v>89</v>
      </c>
      <c r="L2" s="1" t="s">
        <v>89</v>
      </c>
      <c r="M2" s="1" t="s">
        <v>91</v>
      </c>
      <c r="N2" s="1" t="s">
        <v>91</v>
      </c>
      <c r="O2" s="1" t="s">
        <v>92</v>
      </c>
      <c r="P2" s="1" t="s">
        <v>93</v>
      </c>
      <c r="Q2" s="1" t="s">
        <v>94</v>
      </c>
      <c r="R2" s="1" t="s">
        <v>95</v>
      </c>
      <c r="S2" s="1" t="s">
        <v>96</v>
      </c>
      <c r="T2" s="1" t="s">
        <v>97</v>
      </c>
      <c r="U2" s="1" t="s">
        <v>98</v>
      </c>
      <c r="V2" s="1" t="s">
        <v>99</v>
      </c>
    </row>
    <row r="3" s="1" customFormat="1" spans="1:22">
      <c r="A3" s="3">
        <v>999224180031836</v>
      </c>
      <c r="B3" s="1" t="s">
        <v>82</v>
      </c>
      <c r="C3" s="1" t="s">
        <v>100</v>
      </c>
      <c r="D3" s="1" t="s">
        <v>101</v>
      </c>
      <c r="E3" s="1" t="s">
        <v>52</v>
      </c>
      <c r="F3" s="1" t="s">
        <v>86</v>
      </c>
      <c r="G3" s="1" t="s">
        <v>87</v>
      </c>
      <c r="H3" s="1" t="s">
        <v>88</v>
      </c>
      <c r="I3" s="1" t="s">
        <v>102</v>
      </c>
      <c r="J3" s="1" t="s">
        <v>90</v>
      </c>
      <c r="K3" s="1" t="s">
        <v>102</v>
      </c>
      <c r="L3" s="1" t="s">
        <v>102</v>
      </c>
      <c r="M3" s="1" t="s">
        <v>91</v>
      </c>
      <c r="N3" s="1" t="s">
        <v>91</v>
      </c>
      <c r="O3" s="1" t="s">
        <v>92</v>
      </c>
      <c r="P3" s="1" t="s">
        <v>93</v>
      </c>
      <c r="Q3" s="1" t="s">
        <v>94</v>
      </c>
      <c r="R3" s="1" t="s">
        <v>103</v>
      </c>
      <c r="S3" s="1" t="s">
        <v>96</v>
      </c>
      <c r="T3" s="1" t="s">
        <v>97</v>
      </c>
      <c r="U3" s="1" t="s">
        <v>98</v>
      </c>
      <c r="V3" s="1" t="s">
        <v>99</v>
      </c>
    </row>
    <row r="4" s="1" customFormat="1" spans="1:22">
      <c r="A4" s="3">
        <v>999224178961485</v>
      </c>
      <c r="B4" s="1" t="s">
        <v>82</v>
      </c>
      <c r="C4" s="1" t="s">
        <v>104</v>
      </c>
      <c r="D4" s="1" t="s">
        <v>84</v>
      </c>
      <c r="E4" s="1" t="s">
        <v>105</v>
      </c>
      <c r="F4" s="1" t="s">
        <v>86</v>
      </c>
      <c r="G4" s="1" t="s">
        <v>87</v>
      </c>
      <c r="H4" s="1" t="s">
        <v>88</v>
      </c>
      <c r="I4" s="1" t="s">
        <v>89</v>
      </c>
      <c r="J4" s="1" t="s">
        <v>90</v>
      </c>
      <c r="K4" s="1" t="s">
        <v>89</v>
      </c>
      <c r="L4" s="1" t="s">
        <v>89</v>
      </c>
      <c r="M4" s="1" t="s">
        <v>91</v>
      </c>
      <c r="N4" s="1" t="s">
        <v>91</v>
      </c>
      <c r="O4" s="1" t="s">
        <v>92</v>
      </c>
      <c r="P4" s="1" t="s">
        <v>93</v>
      </c>
      <c r="Q4" s="1" t="s">
        <v>94</v>
      </c>
      <c r="R4" s="1" t="s">
        <v>106</v>
      </c>
      <c r="S4" s="1" t="s">
        <v>96</v>
      </c>
      <c r="T4" s="1" t="s">
        <v>97</v>
      </c>
      <c r="U4" s="1" t="s">
        <v>98</v>
      </c>
      <c r="V4" s="1" t="s">
        <v>99</v>
      </c>
    </row>
    <row r="5" s="1" customFormat="1" spans="1:22">
      <c r="A5" s="3">
        <v>999224148087904</v>
      </c>
      <c r="B5" s="1" t="s">
        <v>107</v>
      </c>
      <c r="C5" s="1" t="s">
        <v>108</v>
      </c>
      <c r="D5" s="1" t="s">
        <v>109</v>
      </c>
      <c r="E5" s="1" t="s">
        <v>40</v>
      </c>
      <c r="F5" s="1" t="s">
        <v>86</v>
      </c>
      <c r="G5" s="1" t="s">
        <v>87</v>
      </c>
      <c r="H5" s="1" t="s">
        <v>88</v>
      </c>
      <c r="I5" s="1" t="s">
        <v>110</v>
      </c>
      <c r="J5" s="1" t="s">
        <v>90</v>
      </c>
      <c r="K5" s="1" t="s">
        <v>110</v>
      </c>
      <c r="L5" s="1" t="s">
        <v>110</v>
      </c>
      <c r="M5" s="1" t="s">
        <v>91</v>
      </c>
      <c r="N5" s="1" t="s">
        <v>91</v>
      </c>
      <c r="O5" s="1" t="s">
        <v>92</v>
      </c>
      <c r="P5" s="1" t="s">
        <v>93</v>
      </c>
      <c r="Q5" s="1" t="s">
        <v>94</v>
      </c>
      <c r="R5" s="1" t="s">
        <v>111</v>
      </c>
      <c r="S5" s="1" t="s">
        <v>96</v>
      </c>
      <c r="T5" s="1" t="s">
        <v>97</v>
      </c>
      <c r="U5" s="1" t="s">
        <v>98</v>
      </c>
      <c r="V5" s="1" t="s">
        <v>99</v>
      </c>
    </row>
    <row r="6" s="1" customFormat="1" spans="1:22">
      <c r="A6" s="3">
        <v>999224136281928</v>
      </c>
      <c r="B6" s="1" t="s">
        <v>112</v>
      </c>
      <c r="C6" s="1" t="s">
        <v>113</v>
      </c>
      <c r="D6" s="1" t="s">
        <v>114</v>
      </c>
      <c r="E6" s="1" t="s">
        <v>31</v>
      </c>
      <c r="F6" s="1" t="s">
        <v>86</v>
      </c>
      <c r="G6" s="1" t="s">
        <v>87</v>
      </c>
      <c r="H6" s="1" t="s">
        <v>88</v>
      </c>
      <c r="I6" s="1" t="s">
        <v>115</v>
      </c>
      <c r="J6" s="1" t="s">
        <v>90</v>
      </c>
      <c r="K6" s="1" t="s">
        <v>115</v>
      </c>
      <c r="L6" s="1" t="s">
        <v>115</v>
      </c>
      <c r="M6" s="1" t="s">
        <v>91</v>
      </c>
      <c r="N6" s="1" t="s">
        <v>91</v>
      </c>
      <c r="O6" s="1" t="s">
        <v>92</v>
      </c>
      <c r="P6" s="1" t="s">
        <v>93</v>
      </c>
      <c r="Q6" s="1" t="s">
        <v>94</v>
      </c>
      <c r="R6" s="1" t="s">
        <v>116</v>
      </c>
      <c r="S6" s="1" t="s">
        <v>96</v>
      </c>
      <c r="T6" s="1" t="s">
        <v>97</v>
      </c>
      <c r="U6" s="1" t="s">
        <v>98</v>
      </c>
      <c r="V6" s="1" t="s">
        <v>99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2023-06-02T01:09:44Z</dcterms:created>
  <dcterms:modified xsi:type="dcterms:W3CDTF">2023-06-02T01:18:44Z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337D2786261941EFA7E1C83ACE5BB8B4_12</vt:lpwstr>
  </property>
  <property fmtid="{D5CDD505-2E9C-101B-9397-08002B2CF9AE}" pid="3" name="KSOProductBuildVer">
    <vt:lpwstr>2052-11.1.0.14309</vt:lpwstr>
  </property>
</Properties>
</file>