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对账!$1:$36</definedName>
  </definedNames>
  <calcPr calcId="144525"/>
</workbook>
</file>

<file path=xl/sharedStrings.xml><?xml version="1.0" encoding="utf-8"?>
<sst xmlns="http://schemas.openxmlformats.org/spreadsheetml/2006/main" count="1061" uniqueCount="330">
  <si>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</si>
  <si>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</si>
  <si>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</si>
  <si>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</si>
  <si>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</si>
  <si>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</si>
  <si>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</si>
  <si>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</si>
  <si>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</si>
  <si>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</si>
  <si>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</si>
  <si>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</si>
  <si>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</si>
  <si>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</si>
  <si>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</si>
  <si>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</si>
  <si>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</si>
  <si>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</si>
  <si>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</si>
  <si>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</si>
  <si>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</si>
  <si>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</si>
  <si>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</si>
  <si>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</si>
  <si>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</si>
  <si>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999223765508957	</t>
  </si>
  <si>
    <t>Ctrip</t>
  </si>
  <si>
    <t>正常</t>
  </si>
  <si>
    <t>[香港]香港九龙酒店(The Kowloon Hotel)(9826444)</t>
  </si>
  <si>
    <t>高级房(至少提前5天预订)(至少连住2晚及以上)&lt;双人入住&gt;&lt;内宾&gt;&lt;无早&gt;</t>
  </si>
  <si>
    <t>CNY</t>
  </si>
  <si>
    <t>GONG/YANPING</t>
  </si>
  <si>
    <t>CA363230604CNY</t>
  </si>
  <si>
    <t>未提现</t>
  </si>
  <si>
    <t>携程开票</t>
  </si>
  <si>
    <t xml:space="preserve">3263548	</t>
  </si>
  <si>
    <t xml:space="preserve">	</t>
  </si>
  <si>
    <t xml:space="preserve">999223800577956	</t>
  </si>
  <si>
    <t>[香港]历山酒店(Hotel Alexandra)(105646626)</t>
  </si>
  <si>
    <t>方块客房 (城市景观)(至少提前5天预订)(至少连住2晚及以上)&lt;双人入住&gt;&lt;内宾&gt;&lt;无早&gt;</t>
  </si>
  <si>
    <t>ZHOU/XUAN</t>
  </si>
  <si>
    <t xml:space="preserve">3275048	</t>
  </si>
  <si>
    <t xml:space="preserve">999223968203612	</t>
  </si>
  <si>
    <t>[香港]香港九龙海逸君绰酒店(Harbour Grand Kowloon)(17095949)</t>
  </si>
  <si>
    <t>高级客房(至少连住2晚及以上)&lt;特惠&gt;&lt;双人入住&gt;&lt;内宾&gt;&lt;无早&gt;</t>
  </si>
  <si>
    <t>XIANG/XINGYUAN,Zhang/Li</t>
  </si>
  <si>
    <t xml:space="preserve">3315723	</t>
  </si>
  <si>
    <t xml:space="preserve">999224136719032	</t>
  </si>
  <si>
    <t>[香港]富荟土瓜湾酒店(iclub To Kwa Wan Hotel)(17099151)</t>
  </si>
  <si>
    <t>尊荟客房(至少提前3天预订)&lt;连住2-7晚&gt;&lt;双人入住&gt;&lt;内宾&gt;&lt;无早&gt;</t>
  </si>
  <si>
    <t>Yuan/Liji</t>
  </si>
  <si>
    <t xml:space="preserve">3368537	</t>
  </si>
  <si>
    <t xml:space="preserve">24182809413	</t>
  </si>
  <si>
    <t>[广州]广州阳光酒店(9848021)</t>
  </si>
  <si>
    <t>豪华套房&lt;双人入住&gt;&lt;内宾&gt;&lt;预付&gt;&lt;无早&gt;</t>
  </si>
  <si>
    <t>宋佳昊</t>
  </si>
  <si>
    <t xml:space="preserve">3381648	</t>
  </si>
  <si>
    <t xml:space="preserve">24282239603	</t>
  </si>
  <si>
    <t>[香港]香港帝国酒店(Imperial Hotel)(808817)</t>
  </si>
  <si>
    <t>高级房&lt;双人入住&gt;&lt;内宾&gt;&lt;预付&gt;&lt;无早&gt;</t>
  </si>
  <si>
    <t>Chen/tianyu,Chen/gen</t>
  </si>
  <si>
    <t xml:space="preserve">3392360	</t>
  </si>
  <si>
    <t xml:space="preserve">999224292567805	</t>
  </si>
  <si>
    <t>[梅州]梅州昌盛豪生大酒店(45834822)</t>
  </si>
  <si>
    <t>柚见汝——非遗大床房&lt;超值特惠&gt;&lt;双人入住&gt;&lt;双早&gt;</t>
  </si>
  <si>
    <t>周超超</t>
  </si>
  <si>
    <t>取消</t>
  </si>
  <si>
    <t xml:space="preserve">999223763561340	</t>
  </si>
  <si>
    <t>豪华房(至少提前5天预订)(至少连住2晚及以上)&lt;双人入住&gt;&lt;内宾&gt;&lt;无早&gt;</t>
  </si>
  <si>
    <t>wu/yan</t>
  </si>
  <si>
    <t>CA363230605CNY</t>
  </si>
  <si>
    <t xml:space="preserve">3263097	</t>
  </si>
  <si>
    <t xml:space="preserve">999223765022801	</t>
  </si>
  <si>
    <t>jia/Di,zhang/Doudou</t>
  </si>
  <si>
    <t xml:space="preserve">3263472	</t>
  </si>
  <si>
    <t xml:space="preserve">999223903080298	</t>
  </si>
  <si>
    <t>梅花客房 (城市景观)(至少提前5天预订)(至少连住2晚及以上)&lt;双人入住&gt;&lt;内宾&gt;&lt;无早&gt;</t>
  </si>
  <si>
    <t>Yang/Shuhan,Bao/Youwei</t>
  </si>
  <si>
    <t xml:space="preserve">3303062	</t>
  </si>
  <si>
    <t xml:space="preserve">999223914590023	</t>
  </si>
  <si>
    <t>Lin/Shulin,Chen/Longhua</t>
  </si>
  <si>
    <t xml:space="preserve">3305077	</t>
  </si>
  <si>
    <t xml:space="preserve">999223940754666	</t>
  </si>
  <si>
    <t>Liu/Wei,Pang/Rui</t>
  </si>
  <si>
    <t xml:space="preserve">3309428	</t>
  </si>
  <si>
    <t xml:space="preserve">999223983006477	</t>
  </si>
  <si>
    <t>WANG/DANDAN,He/Wenzhen</t>
  </si>
  <si>
    <t xml:space="preserve">3319627	</t>
  </si>
  <si>
    <t xml:space="preserve">999223986566421	</t>
  </si>
  <si>
    <t>ZHAO/RUIXUE,YE/YUHANG</t>
  </si>
  <si>
    <t xml:space="preserve">3321779	</t>
  </si>
  <si>
    <t xml:space="preserve">999224015667233	</t>
  </si>
  <si>
    <t>OU/JIAYUN,QIU/ZHIQUAN</t>
  </si>
  <si>
    <t xml:space="preserve">3330497	</t>
  </si>
  <si>
    <t xml:space="preserve">999224022100043	</t>
  </si>
  <si>
    <t>TIAN/TIAN</t>
  </si>
  <si>
    <t xml:space="preserve">3332590	</t>
  </si>
  <si>
    <t xml:space="preserve">999224093042887	</t>
  </si>
  <si>
    <t>qiu/li</t>
  </si>
  <si>
    <t xml:space="preserve">3353805	</t>
  </si>
  <si>
    <t xml:space="preserve">999224098233127	</t>
  </si>
  <si>
    <t>Qiu/ShanWen</t>
  </si>
  <si>
    <t xml:space="preserve">3355696	</t>
  </si>
  <si>
    <t xml:space="preserve">999224101214042	</t>
  </si>
  <si>
    <t>Deng/Yanbin</t>
  </si>
  <si>
    <t xml:space="preserve">3357686	</t>
  </si>
  <si>
    <t xml:space="preserve">999224115438914	</t>
  </si>
  <si>
    <t>HONG/BINYANG,LI/YAMKI</t>
  </si>
  <si>
    <t xml:space="preserve">3360655	</t>
  </si>
  <si>
    <t xml:space="preserve">999224122166350	</t>
  </si>
  <si>
    <t>YANG/JUNYU,ZHANG/LIHUA</t>
  </si>
  <si>
    <t xml:space="preserve">3364560	</t>
  </si>
  <si>
    <t xml:space="preserve">999224131556476	</t>
  </si>
  <si>
    <t>CHEN/RUNCHEN,Zhang/Jianling</t>
  </si>
  <si>
    <t xml:space="preserve">3366951	</t>
  </si>
  <si>
    <t xml:space="preserve">999224133389693	</t>
  </si>
  <si>
    <t>PENG/SONG</t>
  </si>
  <si>
    <t xml:space="preserve">3367488	</t>
  </si>
  <si>
    <t xml:space="preserve">999224149266296	</t>
  </si>
  <si>
    <t>ZHU/JINGYI</t>
  </si>
  <si>
    <t xml:space="preserve">3373158	</t>
  </si>
  <si>
    <t xml:space="preserve">999224187274131	</t>
  </si>
  <si>
    <t>卓荟客房(至少提前3天预订)&lt;连住2-7晚&gt;&lt;双人入住&gt;&lt;内宾&gt;&lt;无早&gt;</t>
  </si>
  <si>
    <t>HAN/JINGMIN</t>
  </si>
  <si>
    <t xml:space="preserve">3382383	</t>
  </si>
  <si>
    <t xml:space="preserve">24199030622	</t>
  </si>
  <si>
    <t xml:space="preserve">3385638	</t>
  </si>
  <si>
    <t xml:space="preserve">999224264228486	</t>
  </si>
  <si>
    <t>[梅州]梅州白天鹅迎宾馆(100697959)</t>
  </si>
  <si>
    <t>商务江景大床房&lt;特惠促销&gt;&lt;双人入住&gt;&lt;双早&gt;&lt;日历房套餐高价值&gt;&lt;新酒店礼盒&gt;</t>
  </si>
  <si>
    <t>周军辉</t>
  </si>
  <si>
    <t xml:space="preserve">999224272340649	</t>
  </si>
  <si>
    <t>柚见客家——非遗套房&lt;特惠专享&gt;&lt;双人入住&gt;&lt;双早&gt;&lt;日历房套餐高价值&gt;&lt;新酒店礼盒&gt;</t>
  </si>
  <si>
    <t>廖元平</t>
  </si>
  <si>
    <t xml:space="preserve">999224278573766	</t>
  </si>
  <si>
    <t>[厦门]厦门国际会议中心酒店（环岛路酒店）(67322689)</t>
  </si>
  <si>
    <t>豪华海景大床房&lt;双人入住&gt;&lt;内宾&gt;&lt;预付&gt;&lt;双早&gt;</t>
  </si>
  <si>
    <t>蝙蝠侠</t>
  </si>
  <si>
    <t xml:space="preserve">3391452	</t>
  </si>
  <si>
    <t xml:space="preserve">999224279469811	</t>
  </si>
  <si>
    <t>丘丽娟</t>
  </si>
  <si>
    <t xml:space="preserve">999224286954970	</t>
  </si>
  <si>
    <t>段悦</t>
  </si>
  <si>
    <t xml:space="preserve">999224289786884	</t>
  </si>
  <si>
    <t>[广州]广州珀丽酒店(9826184)</t>
  </si>
  <si>
    <t>豪华双床房&lt;双人入住&gt;&lt;内宾&gt;&lt;预付&gt;&lt;无早&gt;</t>
  </si>
  <si>
    <t>杨时东</t>
  </si>
  <si>
    <t xml:space="preserve">3394417	</t>
  </si>
  <si>
    <t xml:space="preserve">999224290636733	</t>
  </si>
  <si>
    <t>[深圳]深圳华强广场酒店(9852536)</t>
  </si>
  <si>
    <t>高级双床房&lt;双人入住&gt;&lt;内宾&gt;&lt;预付&gt;&lt;无早&gt;</t>
  </si>
  <si>
    <t>谢懿</t>
  </si>
  <si>
    <t xml:space="preserve">3394629	</t>
  </si>
  <si>
    <t>，</t>
  </si>
  <si>
    <t>999224264228486</t>
  </si>
  <si>
    <t>202305180757120021</t>
  </si>
  <si>
    <t>999224272340649</t>
  </si>
  <si>
    <t>202305181732300076</t>
  </si>
  <si>
    <t>999224279469811</t>
  </si>
  <si>
    <t>202305181918550076</t>
  </si>
  <si>
    <t>999224286954970</t>
  </si>
  <si>
    <t>202305191030300068</t>
  </si>
  <si>
    <t>A230605092734481</t>
  </si>
  <si>
    <t>A230605092831481</t>
  </si>
  <si>
    <t>房集：i230605092639 2359.35元</t>
  </si>
  <si>
    <t>CNY / HKD 当前参考汇率: 1.102070916</t>
  </si>
  <si>
    <t>总计：59223.93 CNY/
65268.97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</si>
  <si>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</si>
  <si>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</si>
  <si>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</si>
  <si>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</si>
  <si>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</si>
  <si>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</si>
  <si>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</si>
  <si>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</si>
  <si>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</si>
  <si>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</si>
  <si>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</si>
  <si>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</si>
  <si>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</si>
  <si>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</si>
  <si>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</si>
  <si>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</si>
  <si>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</si>
  <si>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</si>
  <si>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</si>
  <si>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2023-05-19</t>
  </si>
  <si>
    <t>3394629</t>
  </si>
  <si>
    <t>深圳华强广场酒店</t>
  </si>
  <si>
    <t>2023-05-20</t>
  </si>
  <si>
    <t>2023-05-21</t>
  </si>
  <si>
    <t>退房日周结</t>
  </si>
  <si>
    <t>549.44</t>
  </si>
  <si>
    <t>RMB</t>
  </si>
  <si>
    <t>0</t>
  </si>
  <si>
    <t>0.00</t>
  </si>
  <si>
    <t>携程国内直连(DD)</t>
  </si>
  <si>
    <t>01.011249</t>
  </si>
  <si>
    <t>2023-05-19 14:18:26</t>
  </si>
  <si>
    <t>否</t>
  </si>
  <si>
    <t>汇智国际旅游发展有限公司</t>
  </si>
  <si>
    <t>直连</t>
  </si>
  <si>
    <t>中国</t>
  </si>
  <si>
    <t>3394417</t>
  </si>
  <si>
    <t>广州珀丽酒店</t>
  </si>
  <si>
    <t>295.93</t>
  </si>
  <si>
    <t>2023-05-19 13:25:47</t>
  </si>
  <si>
    <t>2023-05-18</t>
  </si>
  <si>
    <t>3392360</t>
  </si>
  <si>
    <t>香港帝国酒店</t>
  </si>
  <si>
    <t>Chen tianyu,Chen gen</t>
  </si>
  <si>
    <t>737.30</t>
  </si>
  <si>
    <t>2023-05-18 22:02:58</t>
  </si>
  <si>
    <t>3391452</t>
  </si>
  <si>
    <t>厦门国际会议中心酒店（环岛路酒店）</t>
  </si>
  <si>
    <t>1699.83</t>
  </si>
  <si>
    <t>2023-05-18 18:23:02</t>
  </si>
  <si>
    <t>2023-05-17</t>
  </si>
  <si>
    <t>3385638</t>
  </si>
  <si>
    <t>广州阳光酒店</t>
  </si>
  <si>
    <t>958.49</t>
  </si>
  <si>
    <t>2023-05-17 14:26:39</t>
  </si>
  <si>
    <t>2023-05-16</t>
  </si>
  <si>
    <t>3382383</t>
  </si>
  <si>
    <t>富荟土瓜湾酒店</t>
  </si>
  <si>
    <t>HAN JINGMIN</t>
  </si>
  <si>
    <t>1331.00</t>
  </si>
  <si>
    <t>2023-05-19 10:54:52</t>
  </si>
  <si>
    <t>直采</t>
  </si>
  <si>
    <t>3381648</t>
  </si>
  <si>
    <t>968.59</t>
  </si>
  <si>
    <t>2023-05-16 17:20:48</t>
  </si>
  <si>
    <t>2023-05-14</t>
  </si>
  <si>
    <t>3373158</t>
  </si>
  <si>
    <t>历山酒店</t>
  </si>
  <si>
    <t>ZHU JINGYI</t>
  </si>
  <si>
    <t>1560.00</t>
  </si>
  <si>
    <t>2023-05-15 16:12:54</t>
  </si>
  <si>
    <t>2023-05-13</t>
  </si>
  <si>
    <t>3368537</t>
  </si>
  <si>
    <t>Yuan Liji</t>
  </si>
  <si>
    <t>1154.00</t>
  </si>
  <si>
    <t>2023-05-16 11:45:02</t>
  </si>
  <si>
    <t>3367488</t>
  </si>
  <si>
    <t>香港九龙酒店</t>
  </si>
  <si>
    <t>PENG SONG</t>
  </si>
  <si>
    <t>3567.00</t>
  </si>
  <si>
    <t>2023-05-14 18:52:19</t>
  </si>
  <si>
    <t>3366951</t>
  </si>
  <si>
    <t>CHEN RUNCHEN,Zhang Jianling</t>
  </si>
  <si>
    <t>2215.00</t>
  </si>
  <si>
    <t>2023-05-15 16:15:32</t>
  </si>
  <si>
    <t>3364560</t>
  </si>
  <si>
    <t>YANG JUNYU,ZHANG LIHUA</t>
  </si>
  <si>
    <t>2226.00</t>
  </si>
  <si>
    <t>2023-05-13 20:46:12</t>
  </si>
  <si>
    <t>2023-05-12</t>
  </si>
  <si>
    <t>3360655</t>
  </si>
  <si>
    <t>HONG BINYANG,LI YAMKI</t>
  </si>
  <si>
    <t>2023-05-12 17:29:37</t>
  </si>
  <si>
    <t>2023-05-11</t>
  </si>
  <si>
    <t>3357686</t>
  </si>
  <si>
    <t>Deng Yanbin</t>
  </si>
  <si>
    <t>1934.00</t>
  </si>
  <si>
    <t>2023-05-12 15:45:30</t>
  </si>
  <si>
    <t>3355696</t>
  </si>
  <si>
    <t>Qiu ShanWen</t>
  </si>
  <si>
    <t>2023-05-12 14:48:16</t>
  </si>
  <si>
    <t>3353805</t>
  </si>
  <si>
    <t>qiu li</t>
  </si>
  <si>
    <t>2631.00</t>
  </si>
  <si>
    <t>2023-05-14 16:01:22</t>
  </si>
  <si>
    <t>2023-05-06</t>
  </si>
  <si>
    <t>3332590</t>
  </si>
  <si>
    <t>香港九龙海逸君绰酒店</t>
  </si>
  <si>
    <t>TIAN TIAN</t>
  </si>
  <si>
    <t>3740.00</t>
  </si>
  <si>
    <t>2023-05-07 10:03:43</t>
  </si>
  <si>
    <t>2023-05-05</t>
  </si>
  <si>
    <t>3330497</t>
  </si>
  <si>
    <t>OU JIAYUN,QIU ZHIQUAN</t>
  </si>
  <si>
    <t>1913.00</t>
  </si>
  <si>
    <t>2023-05-05 21:43:22</t>
  </si>
  <si>
    <t>2023-05-03</t>
  </si>
  <si>
    <t>3321779</t>
  </si>
  <si>
    <t>ZHAO RUIXUE,YE YUHANG</t>
  </si>
  <si>
    <t>1546.00</t>
  </si>
  <si>
    <t>2023-05-04 17:08:09</t>
  </si>
  <si>
    <t>3319627</t>
  </si>
  <si>
    <t>WANG DANDAN,He Wenzhen</t>
  </si>
  <si>
    <t>2853.00</t>
  </si>
  <si>
    <t>2023-05-05 10:58:56</t>
  </si>
  <si>
    <t>2023-05-02</t>
  </si>
  <si>
    <t>3315723</t>
  </si>
  <si>
    <t>XIANG XINGYUAN,Zhang Li</t>
  </si>
  <si>
    <t>1726.00</t>
  </si>
  <si>
    <t>2023-05-03 10:50:00</t>
  </si>
  <si>
    <t>2023-04-30</t>
  </si>
  <si>
    <t>3309428</t>
  </si>
  <si>
    <t>Liu Wei,Pang Rui</t>
  </si>
  <si>
    <t>2724.00</t>
  </si>
  <si>
    <t>2023-05-01 09:20:16</t>
  </si>
  <si>
    <t>2023-04-29</t>
  </si>
  <si>
    <t>3305077</t>
  </si>
  <si>
    <t>Lin Shulin,Chen Longhua</t>
  </si>
  <si>
    <t>3722.00</t>
  </si>
  <si>
    <t>2023-05-03 10:20:56</t>
  </si>
  <si>
    <t>3303062</t>
  </si>
  <si>
    <t>Yang Shuhan,Bao Youwei</t>
  </si>
  <si>
    <t>2023-05-15</t>
  </si>
  <si>
    <t>4014.00</t>
  </si>
  <si>
    <t>2023-04-30 17:10:08</t>
  </si>
  <si>
    <t>2023-04-23</t>
  </si>
  <si>
    <t>3275048</t>
  </si>
  <si>
    <t>ZHOU XUAN</t>
  </si>
  <si>
    <t>1308.00</t>
  </si>
  <si>
    <t>2023-04-25 16:21:08</t>
  </si>
  <si>
    <t>2023-04-20</t>
  </si>
  <si>
    <t>3263548</t>
  </si>
  <si>
    <t>GONG YANPING</t>
  </si>
  <si>
    <t>2351.00</t>
  </si>
  <si>
    <t>2023-04-23 15:13:42</t>
  </si>
  <si>
    <t>3263472</t>
  </si>
  <si>
    <t>jia Di,zhang Doudou</t>
  </si>
  <si>
    <t>3366.00</t>
  </si>
  <si>
    <t>2023-04-29 12:41:47</t>
  </si>
  <si>
    <t>3263097</t>
  </si>
  <si>
    <t>wu yan</t>
  </si>
  <si>
    <t>1999.00</t>
  </si>
  <si>
    <t>2023-04-29 12:48:31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</si>
</sst>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  <xf numFmtId="0" fontId="0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51</xdr:row>
      <xdr:rowOff>0</xdr:rowOff>
    </xdr:from>
    <xdr:to>
      <xdr:col>15</xdr:col>
      <xdr:colOff>76200</xdr:colOff>
      <xdr:row>81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886700"/>
          <a:ext cx="10877550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45063</v>
      </c>
      <c r="G2" s="6">
        <v>45066</v>
      </c>
      <c r="H2" s="4">
        <v>1</v>
      </c>
      <c r="I2" s="4">
        <v>3</v>
      </c>
      <c r="J2" s="4">
        <v>3</v>
      </c>
      <c r="K2" s="4" t="s">
        <v>30</v>
      </c>
      <c r="L2" s="4">
        <v>2351</v>
      </c>
      <c r="M2" s="4">
        <v>2351</v>
      </c>
      <c r="N2" s="4" t="s">
        <v>31</v>
      </c>
      <c r="O2" s="4" t="s">
        <v>32</v>
      </c>
      <c r="P2" s="4" t="s">
        <v>33</v>
      </c>
      <c r="Q2" s="4">
        <v>0</v>
      </c>
      <c r="R2" s="7">
        <v>45036</v>
      </c>
      <c r="S2" s="6">
        <v>45081</v>
      </c>
      <c r="T2" s="4" t="s">
        <v>34</v>
      </c>
      <c r="U2" s="4">
        <v>2351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45064</v>
      </c>
      <c r="G3" s="6">
        <v>45066</v>
      </c>
      <c r="H3" s="4">
        <v>1</v>
      </c>
      <c r="I3" s="4">
        <v>2</v>
      </c>
      <c r="J3" s="4">
        <v>2</v>
      </c>
      <c r="K3" s="4" t="s">
        <v>30</v>
      </c>
      <c r="L3" s="4">
        <v>1308</v>
      </c>
      <c r="M3" s="4">
        <v>1308</v>
      </c>
      <c r="N3" s="4" t="s">
        <v>40</v>
      </c>
      <c r="O3" s="4" t="s">
        <v>32</v>
      </c>
      <c r="P3" s="4" t="s">
        <v>33</v>
      </c>
      <c r="Q3" s="4">
        <v>0</v>
      </c>
      <c r="R3" s="7">
        <v>45039</v>
      </c>
      <c r="S3" s="6">
        <v>45081</v>
      </c>
      <c r="T3" s="4" t="s">
        <v>34</v>
      </c>
      <c r="U3" s="4">
        <v>1308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45064</v>
      </c>
      <c r="G4" s="6">
        <v>45066</v>
      </c>
      <c r="H4" s="4">
        <v>1</v>
      </c>
      <c r="I4" s="4">
        <v>2</v>
      </c>
      <c r="J4" s="4">
        <v>2</v>
      </c>
      <c r="K4" s="4" t="s">
        <v>30</v>
      </c>
      <c r="L4" s="4">
        <v>1726</v>
      </c>
      <c r="M4" s="4">
        <v>1726</v>
      </c>
      <c r="N4" s="4" t="s">
        <v>45</v>
      </c>
      <c r="O4" s="4" t="s">
        <v>32</v>
      </c>
      <c r="P4" s="4" t="s">
        <v>33</v>
      </c>
      <c r="Q4" s="4">
        <v>0</v>
      </c>
      <c r="R4" s="7">
        <v>45048</v>
      </c>
      <c r="S4" s="6">
        <v>45081</v>
      </c>
      <c r="T4" s="4" t="s">
        <v>34</v>
      </c>
      <c r="U4" s="4">
        <v>1726</v>
      </c>
      <c r="V4" s="4">
        <v>0</v>
      </c>
      <c r="W4" s="4">
        <v>0</v>
      </c>
      <c r="X4" s="4" t="s">
        <v>46</v>
      </c>
      <c r="Y4" s="4" t="s">
        <v>36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45064</v>
      </c>
      <c r="G5" s="6">
        <v>45066</v>
      </c>
      <c r="H5" s="4">
        <v>1</v>
      </c>
      <c r="I5" s="4">
        <v>2</v>
      </c>
      <c r="J5" s="4">
        <v>2</v>
      </c>
      <c r="K5" s="4" t="s">
        <v>30</v>
      </c>
      <c r="L5" s="4">
        <v>1154</v>
      </c>
      <c r="M5" s="4">
        <v>1154</v>
      </c>
      <c r="N5" s="4" t="s">
        <v>50</v>
      </c>
      <c r="O5" s="4" t="s">
        <v>32</v>
      </c>
      <c r="P5" s="4" t="s">
        <v>33</v>
      </c>
      <c r="Q5" s="4">
        <v>0</v>
      </c>
      <c r="R5" s="7">
        <v>45059</v>
      </c>
      <c r="S5" s="6">
        <v>45081</v>
      </c>
      <c r="T5" s="4" t="s">
        <v>34</v>
      </c>
      <c r="U5" s="4">
        <v>1154</v>
      </c>
      <c r="V5" s="4">
        <v>0</v>
      </c>
      <c r="W5" s="4">
        <v>0</v>
      </c>
      <c r="X5" s="4" t="s">
        <v>51</v>
      </c>
      <c r="Y5" s="4" t="s">
        <v>36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45065</v>
      </c>
      <c r="G6" s="6">
        <v>45066</v>
      </c>
      <c r="H6" s="4">
        <v>1</v>
      </c>
      <c r="I6" s="4">
        <v>1</v>
      </c>
      <c r="J6" s="4">
        <v>1</v>
      </c>
      <c r="K6" s="4" t="s">
        <v>30</v>
      </c>
      <c r="L6" s="4">
        <v>968.59</v>
      </c>
      <c r="M6" s="4">
        <v>968.59</v>
      </c>
      <c r="N6" s="4" t="s">
        <v>55</v>
      </c>
      <c r="O6" s="4" t="s">
        <v>32</v>
      </c>
      <c r="P6" s="4" t="s">
        <v>33</v>
      </c>
      <c r="Q6" s="4">
        <v>0</v>
      </c>
      <c r="R6" s="7">
        <v>45062</v>
      </c>
      <c r="S6" s="6">
        <v>45081</v>
      </c>
      <c r="T6" s="4" t="s">
        <v>34</v>
      </c>
      <c r="U6" s="4">
        <v>968.59</v>
      </c>
      <c r="V6" s="4">
        <v>0</v>
      </c>
      <c r="W6" s="4">
        <v>0</v>
      </c>
      <c r="X6" s="4" t="s">
        <v>56</v>
      </c>
      <c r="Y6" s="4" t="s">
        <v>36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45065</v>
      </c>
      <c r="G7" s="6">
        <v>45066</v>
      </c>
      <c r="H7" s="4">
        <v>1</v>
      </c>
      <c r="I7" s="4">
        <v>1</v>
      </c>
      <c r="J7" s="4">
        <v>1</v>
      </c>
      <c r="K7" s="4" t="s">
        <v>30</v>
      </c>
      <c r="L7" s="4">
        <v>737.3</v>
      </c>
      <c r="M7" s="4">
        <v>737.3</v>
      </c>
      <c r="N7" s="4" t="s">
        <v>60</v>
      </c>
      <c r="O7" s="4" t="s">
        <v>32</v>
      </c>
      <c r="P7" s="4" t="s">
        <v>33</v>
      </c>
      <c r="Q7" s="4">
        <v>0</v>
      </c>
      <c r="R7" s="7">
        <v>45064</v>
      </c>
      <c r="S7" s="6">
        <v>45081</v>
      </c>
      <c r="T7" s="4" t="s">
        <v>34</v>
      </c>
      <c r="U7" s="4">
        <v>737.3</v>
      </c>
      <c r="V7" s="4">
        <v>0</v>
      </c>
      <c r="W7" s="4">
        <v>0</v>
      </c>
      <c r="X7" s="4" t="s">
        <v>61</v>
      </c>
      <c r="Y7" s="4" t="s">
        <v>36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45065</v>
      </c>
      <c r="G8" s="6">
        <v>45066</v>
      </c>
      <c r="H8" s="4">
        <v>1</v>
      </c>
      <c r="I8" s="4">
        <v>1</v>
      </c>
      <c r="J8" s="4">
        <v>1</v>
      </c>
      <c r="K8" s="4" t="s">
        <v>30</v>
      </c>
      <c r="L8" s="4">
        <v>438.9</v>
      </c>
      <c r="M8" s="4">
        <v>438.9</v>
      </c>
      <c r="N8" s="4" t="s">
        <v>65</v>
      </c>
      <c r="O8" s="4" t="s">
        <v>32</v>
      </c>
      <c r="P8" s="4" t="s">
        <v>33</v>
      </c>
      <c r="Q8" s="4">
        <v>0</v>
      </c>
      <c r="R8" s="7">
        <v>45065</v>
      </c>
      <c r="S8" s="6">
        <v>45081</v>
      </c>
      <c r="T8" s="4" t="s">
        <v>34</v>
      </c>
      <c r="U8" s="4">
        <v>438.9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62</v>
      </c>
      <c r="B9" s="4" t="s">
        <v>26</v>
      </c>
      <c r="C9" s="4" t="s">
        <v>66</v>
      </c>
      <c r="D9" s="4" t="s">
        <v>63</v>
      </c>
      <c r="E9" s="4" t="s">
        <v>64</v>
      </c>
      <c r="F9" s="6">
        <v>45065</v>
      </c>
      <c r="G9" s="6">
        <v>45066</v>
      </c>
      <c r="H9" s="4">
        <v>1</v>
      </c>
      <c r="I9" s="4">
        <v>1</v>
      </c>
      <c r="J9" s="4">
        <v>1</v>
      </c>
      <c r="K9" s="4" t="s">
        <v>30</v>
      </c>
      <c r="L9" s="4">
        <v>-438.9</v>
      </c>
      <c r="M9" s="4">
        <v>-438.9</v>
      </c>
      <c r="N9" s="4" t="s">
        <v>65</v>
      </c>
      <c r="O9" s="4" t="s">
        <v>32</v>
      </c>
      <c r="P9" s="4" t="s">
        <v>33</v>
      </c>
      <c r="Q9" s="4">
        <v>0</v>
      </c>
      <c r="R9" s="7">
        <v>45065</v>
      </c>
      <c r="S9" s="6">
        <v>45081</v>
      </c>
      <c r="T9" s="4" t="s">
        <v>34</v>
      </c>
      <c r="U9" s="4">
        <v>-438.9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28</v>
      </c>
      <c r="E10" s="4" t="s">
        <v>68</v>
      </c>
      <c r="F10" s="6">
        <v>45065</v>
      </c>
      <c r="G10" s="6">
        <v>45067</v>
      </c>
      <c r="H10" s="4">
        <v>1</v>
      </c>
      <c r="I10" s="4">
        <v>2</v>
      </c>
      <c r="J10" s="4">
        <v>2</v>
      </c>
      <c r="K10" s="4" t="s">
        <v>30</v>
      </c>
      <c r="L10" s="4">
        <v>1999</v>
      </c>
      <c r="M10" s="4">
        <v>1999</v>
      </c>
      <c r="N10" s="4" t="s">
        <v>69</v>
      </c>
      <c r="O10" s="4" t="s">
        <v>70</v>
      </c>
      <c r="P10" s="4" t="s">
        <v>33</v>
      </c>
      <c r="Q10" s="4">
        <v>0</v>
      </c>
      <c r="R10" s="7">
        <v>45036</v>
      </c>
      <c r="S10" s="6">
        <v>45082</v>
      </c>
      <c r="T10" s="4" t="s">
        <v>34</v>
      </c>
      <c r="U10" s="4">
        <v>1999</v>
      </c>
      <c r="V10" s="4">
        <v>0</v>
      </c>
      <c r="W10" s="4">
        <v>0</v>
      </c>
      <c r="X10" s="4" t="s">
        <v>71</v>
      </c>
      <c r="Y10" s="4" t="s">
        <v>36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28</v>
      </c>
      <c r="E11" s="4" t="s">
        <v>29</v>
      </c>
      <c r="F11" s="6">
        <v>45063</v>
      </c>
      <c r="G11" s="6">
        <v>45067</v>
      </c>
      <c r="H11" s="4">
        <v>1</v>
      </c>
      <c r="I11" s="4">
        <v>4</v>
      </c>
      <c r="J11" s="4">
        <v>4</v>
      </c>
      <c r="K11" s="4" t="s">
        <v>30</v>
      </c>
      <c r="L11" s="4">
        <v>3366</v>
      </c>
      <c r="M11" s="4">
        <v>3366</v>
      </c>
      <c r="N11" s="4" t="s">
        <v>73</v>
      </c>
      <c r="O11" s="4" t="s">
        <v>70</v>
      </c>
      <c r="P11" s="4" t="s">
        <v>33</v>
      </c>
      <c r="Q11" s="4">
        <v>0</v>
      </c>
      <c r="R11" s="7">
        <v>45036</v>
      </c>
      <c r="S11" s="6">
        <v>45082</v>
      </c>
      <c r="T11" s="4" t="s">
        <v>34</v>
      </c>
      <c r="U11" s="4">
        <v>3366</v>
      </c>
      <c r="V11" s="4">
        <v>0</v>
      </c>
      <c r="W11" s="4">
        <v>0</v>
      </c>
      <c r="X11" s="4" t="s">
        <v>74</v>
      </c>
      <c r="Y11" s="4" t="s">
        <v>36</v>
      </c>
    </row>
    <row r="12" s="4" customFormat="1" spans="1:25">
      <c r="A12" s="4" t="s">
        <v>75</v>
      </c>
      <c r="B12" s="4" t="s">
        <v>26</v>
      </c>
      <c r="C12" s="4" t="s">
        <v>27</v>
      </c>
      <c r="D12" s="4" t="s">
        <v>38</v>
      </c>
      <c r="E12" s="4" t="s">
        <v>76</v>
      </c>
      <c r="F12" s="6">
        <v>45061</v>
      </c>
      <c r="G12" s="6">
        <v>45067</v>
      </c>
      <c r="H12" s="4">
        <v>1</v>
      </c>
      <c r="I12" s="4">
        <v>6</v>
      </c>
      <c r="J12" s="4">
        <v>6</v>
      </c>
      <c r="K12" s="4" t="s">
        <v>30</v>
      </c>
      <c r="L12" s="4">
        <v>4014</v>
      </c>
      <c r="M12" s="4">
        <v>4014</v>
      </c>
      <c r="N12" s="4" t="s">
        <v>77</v>
      </c>
      <c r="O12" s="4" t="s">
        <v>70</v>
      </c>
      <c r="P12" s="4" t="s">
        <v>33</v>
      </c>
      <c r="Q12" s="4">
        <v>0</v>
      </c>
      <c r="R12" s="7">
        <v>45045</v>
      </c>
      <c r="S12" s="6">
        <v>45082</v>
      </c>
      <c r="T12" s="4" t="s">
        <v>34</v>
      </c>
      <c r="U12" s="4">
        <v>4014</v>
      </c>
      <c r="V12" s="4">
        <v>0</v>
      </c>
      <c r="W12" s="4">
        <v>0</v>
      </c>
      <c r="X12" s="4" t="s">
        <v>78</v>
      </c>
      <c r="Y12" s="4" t="s">
        <v>36</v>
      </c>
    </row>
    <row r="13" s="4" customFormat="1" spans="1:25">
      <c r="A13" s="4" t="s">
        <v>79</v>
      </c>
      <c r="B13" s="4" t="s">
        <v>26</v>
      </c>
      <c r="C13" s="4" t="s">
        <v>27</v>
      </c>
      <c r="D13" s="4" t="s">
        <v>28</v>
      </c>
      <c r="E13" s="4" t="s">
        <v>68</v>
      </c>
      <c r="F13" s="6">
        <v>45063</v>
      </c>
      <c r="G13" s="6">
        <v>45067</v>
      </c>
      <c r="H13" s="4">
        <v>1</v>
      </c>
      <c r="I13" s="4">
        <v>4</v>
      </c>
      <c r="J13" s="4">
        <v>4</v>
      </c>
      <c r="K13" s="4" t="s">
        <v>30</v>
      </c>
      <c r="L13" s="4">
        <v>3722</v>
      </c>
      <c r="M13" s="4">
        <v>3722</v>
      </c>
      <c r="N13" s="4" t="s">
        <v>80</v>
      </c>
      <c r="O13" s="4" t="s">
        <v>70</v>
      </c>
      <c r="P13" s="4" t="s">
        <v>33</v>
      </c>
      <c r="Q13" s="4">
        <v>0</v>
      </c>
      <c r="R13" s="7">
        <v>45045</v>
      </c>
      <c r="S13" s="6">
        <v>45082</v>
      </c>
      <c r="T13" s="4" t="s">
        <v>34</v>
      </c>
      <c r="U13" s="4">
        <v>3722</v>
      </c>
      <c r="V13" s="4">
        <v>0</v>
      </c>
      <c r="W13" s="4">
        <v>0</v>
      </c>
      <c r="X13" s="4" t="s">
        <v>81</v>
      </c>
      <c r="Y13" s="4" t="s">
        <v>36</v>
      </c>
    </row>
    <row r="14" s="4" customFormat="1" spans="1:25">
      <c r="A14" s="4" t="s">
        <v>82</v>
      </c>
      <c r="B14" s="4" t="s">
        <v>26</v>
      </c>
      <c r="C14" s="4" t="s">
        <v>27</v>
      </c>
      <c r="D14" s="4" t="s">
        <v>43</v>
      </c>
      <c r="E14" s="4" t="s">
        <v>44</v>
      </c>
      <c r="F14" s="6">
        <v>45064</v>
      </c>
      <c r="G14" s="6">
        <v>45067</v>
      </c>
      <c r="H14" s="4">
        <v>1</v>
      </c>
      <c r="I14" s="4">
        <v>3</v>
      </c>
      <c r="J14" s="4">
        <v>3</v>
      </c>
      <c r="K14" s="4" t="s">
        <v>30</v>
      </c>
      <c r="L14" s="4">
        <v>2724</v>
      </c>
      <c r="M14" s="4">
        <v>2724</v>
      </c>
      <c r="N14" s="4" t="s">
        <v>83</v>
      </c>
      <c r="O14" s="4" t="s">
        <v>70</v>
      </c>
      <c r="P14" s="4" t="s">
        <v>33</v>
      </c>
      <c r="Q14" s="4">
        <v>0</v>
      </c>
      <c r="R14" s="7">
        <v>45046</v>
      </c>
      <c r="S14" s="6">
        <v>45082</v>
      </c>
      <c r="T14" s="4" t="s">
        <v>34</v>
      </c>
      <c r="U14" s="4">
        <v>2724</v>
      </c>
      <c r="V14" s="4">
        <v>0</v>
      </c>
      <c r="W14" s="4">
        <v>0</v>
      </c>
      <c r="X14" s="4" t="s">
        <v>84</v>
      </c>
      <c r="Y14" s="4" t="s">
        <v>36</v>
      </c>
    </row>
    <row r="15" s="4" customFormat="1" spans="1:25">
      <c r="A15" s="4" t="s">
        <v>85</v>
      </c>
      <c r="B15" s="4" t="s">
        <v>26</v>
      </c>
      <c r="C15" s="4" t="s">
        <v>27</v>
      </c>
      <c r="D15" s="4" t="s">
        <v>28</v>
      </c>
      <c r="E15" s="4" t="s">
        <v>68</v>
      </c>
      <c r="F15" s="6">
        <v>45064</v>
      </c>
      <c r="G15" s="6">
        <v>45067</v>
      </c>
      <c r="H15" s="4">
        <v>1</v>
      </c>
      <c r="I15" s="4">
        <v>3</v>
      </c>
      <c r="J15" s="4">
        <v>3</v>
      </c>
      <c r="K15" s="4" t="s">
        <v>30</v>
      </c>
      <c r="L15" s="4">
        <v>2853</v>
      </c>
      <c r="M15" s="4">
        <v>2853</v>
      </c>
      <c r="N15" s="4" t="s">
        <v>86</v>
      </c>
      <c r="O15" s="4" t="s">
        <v>70</v>
      </c>
      <c r="P15" s="4" t="s">
        <v>33</v>
      </c>
      <c r="Q15" s="4">
        <v>0</v>
      </c>
      <c r="R15" s="7">
        <v>45049</v>
      </c>
      <c r="S15" s="6">
        <v>45082</v>
      </c>
      <c r="T15" s="4" t="s">
        <v>34</v>
      </c>
      <c r="U15" s="4">
        <v>2853</v>
      </c>
      <c r="V15" s="4">
        <v>0</v>
      </c>
      <c r="W15" s="4">
        <v>0</v>
      </c>
      <c r="X15" s="4" t="s">
        <v>87</v>
      </c>
      <c r="Y15" s="4" t="s">
        <v>36</v>
      </c>
    </row>
    <row r="16" s="4" customFormat="1" spans="1:25">
      <c r="A16" s="4" t="s">
        <v>88</v>
      </c>
      <c r="B16" s="4" t="s">
        <v>26</v>
      </c>
      <c r="C16" s="4" t="s">
        <v>27</v>
      </c>
      <c r="D16" s="4" t="s">
        <v>38</v>
      </c>
      <c r="E16" s="4" t="s">
        <v>76</v>
      </c>
      <c r="F16" s="6">
        <v>45065</v>
      </c>
      <c r="G16" s="6">
        <v>45067</v>
      </c>
      <c r="H16" s="4">
        <v>1</v>
      </c>
      <c r="I16" s="4">
        <v>2</v>
      </c>
      <c r="J16" s="4">
        <v>2</v>
      </c>
      <c r="K16" s="4" t="s">
        <v>30</v>
      </c>
      <c r="L16" s="4">
        <v>1546</v>
      </c>
      <c r="M16" s="4">
        <v>1546</v>
      </c>
      <c r="N16" s="4" t="s">
        <v>89</v>
      </c>
      <c r="O16" s="4" t="s">
        <v>70</v>
      </c>
      <c r="P16" s="4" t="s">
        <v>33</v>
      </c>
      <c r="Q16" s="4">
        <v>0</v>
      </c>
      <c r="R16" s="7">
        <v>45049</v>
      </c>
      <c r="S16" s="6">
        <v>45082</v>
      </c>
      <c r="T16" s="4" t="s">
        <v>34</v>
      </c>
      <c r="U16" s="4">
        <v>1546</v>
      </c>
      <c r="V16" s="4">
        <v>0</v>
      </c>
      <c r="W16" s="4">
        <v>0</v>
      </c>
      <c r="X16" s="4" t="s">
        <v>90</v>
      </c>
      <c r="Y16" s="4" t="s">
        <v>36</v>
      </c>
    </row>
    <row r="17" s="4" customFormat="1" spans="1:25">
      <c r="A17" s="4" t="s">
        <v>91</v>
      </c>
      <c r="B17" s="4" t="s">
        <v>26</v>
      </c>
      <c r="C17" s="4" t="s">
        <v>27</v>
      </c>
      <c r="D17" s="4" t="s">
        <v>43</v>
      </c>
      <c r="E17" s="4" t="s">
        <v>44</v>
      </c>
      <c r="F17" s="6">
        <v>45065</v>
      </c>
      <c r="G17" s="6">
        <v>45067</v>
      </c>
      <c r="H17" s="4">
        <v>1</v>
      </c>
      <c r="I17" s="4">
        <v>2</v>
      </c>
      <c r="J17" s="4">
        <v>2</v>
      </c>
      <c r="K17" s="4" t="s">
        <v>30</v>
      </c>
      <c r="L17" s="4">
        <v>1913</v>
      </c>
      <c r="M17" s="4">
        <v>1913</v>
      </c>
      <c r="N17" s="4" t="s">
        <v>92</v>
      </c>
      <c r="O17" s="4" t="s">
        <v>70</v>
      </c>
      <c r="P17" s="4" t="s">
        <v>33</v>
      </c>
      <c r="Q17" s="4">
        <v>0</v>
      </c>
      <c r="R17" s="7">
        <v>45051</v>
      </c>
      <c r="S17" s="6">
        <v>45082</v>
      </c>
      <c r="T17" s="4" t="s">
        <v>34</v>
      </c>
      <c r="U17" s="4">
        <v>1913</v>
      </c>
      <c r="V17" s="4">
        <v>0</v>
      </c>
      <c r="W17" s="4">
        <v>0</v>
      </c>
      <c r="X17" s="4" t="s">
        <v>93</v>
      </c>
      <c r="Y17" s="4" t="s">
        <v>36</v>
      </c>
    </row>
    <row r="18" s="4" customFormat="1" spans="1:25">
      <c r="A18" s="4" t="s">
        <v>94</v>
      </c>
      <c r="B18" s="4" t="s">
        <v>26</v>
      </c>
      <c r="C18" s="4" t="s">
        <v>27</v>
      </c>
      <c r="D18" s="4" t="s">
        <v>43</v>
      </c>
      <c r="E18" s="4" t="s">
        <v>44</v>
      </c>
      <c r="F18" s="6">
        <v>45063</v>
      </c>
      <c r="G18" s="6">
        <v>45067</v>
      </c>
      <c r="H18" s="4">
        <v>1</v>
      </c>
      <c r="I18" s="4">
        <v>4</v>
      </c>
      <c r="J18" s="4">
        <v>4</v>
      </c>
      <c r="K18" s="4" t="s">
        <v>30</v>
      </c>
      <c r="L18" s="4">
        <v>3740</v>
      </c>
      <c r="M18" s="4">
        <v>3740</v>
      </c>
      <c r="N18" s="4" t="s">
        <v>95</v>
      </c>
      <c r="O18" s="4" t="s">
        <v>70</v>
      </c>
      <c r="P18" s="4" t="s">
        <v>33</v>
      </c>
      <c r="Q18" s="4">
        <v>0</v>
      </c>
      <c r="R18" s="7">
        <v>45052</v>
      </c>
      <c r="S18" s="6">
        <v>45082</v>
      </c>
      <c r="T18" s="4" t="s">
        <v>34</v>
      </c>
      <c r="U18" s="4">
        <v>3740</v>
      </c>
      <c r="V18" s="4">
        <v>0</v>
      </c>
      <c r="W18" s="4">
        <v>0</v>
      </c>
      <c r="X18" s="4" t="s">
        <v>96</v>
      </c>
      <c r="Y18" s="4" t="s">
        <v>36</v>
      </c>
    </row>
    <row r="19" s="4" customFormat="1" spans="1:25">
      <c r="A19" s="4" t="s">
        <v>97</v>
      </c>
      <c r="B19" s="4" t="s">
        <v>26</v>
      </c>
      <c r="C19" s="4" t="s">
        <v>27</v>
      </c>
      <c r="D19" s="4" t="s">
        <v>28</v>
      </c>
      <c r="E19" s="4" t="s">
        <v>29</v>
      </c>
      <c r="F19" s="6">
        <v>45064</v>
      </c>
      <c r="G19" s="6">
        <v>45067</v>
      </c>
      <c r="H19" s="4">
        <v>1</v>
      </c>
      <c r="I19" s="4">
        <v>3</v>
      </c>
      <c r="J19" s="4">
        <v>3</v>
      </c>
      <c r="K19" s="4" t="s">
        <v>30</v>
      </c>
      <c r="L19" s="4">
        <v>2631</v>
      </c>
      <c r="M19" s="4">
        <v>2631</v>
      </c>
      <c r="N19" s="4" t="s">
        <v>98</v>
      </c>
      <c r="O19" s="4" t="s">
        <v>70</v>
      </c>
      <c r="P19" s="4" t="s">
        <v>33</v>
      </c>
      <c r="Q19" s="4">
        <v>0</v>
      </c>
      <c r="R19" s="7">
        <v>45057</v>
      </c>
      <c r="S19" s="6">
        <v>45082</v>
      </c>
      <c r="T19" s="4" t="s">
        <v>34</v>
      </c>
      <c r="U19" s="4">
        <v>2631</v>
      </c>
      <c r="V19" s="4">
        <v>0</v>
      </c>
      <c r="W19" s="4">
        <v>0</v>
      </c>
      <c r="X19" s="4" t="s">
        <v>99</v>
      </c>
      <c r="Y19" s="4" t="s">
        <v>36</v>
      </c>
    </row>
    <row r="20" s="4" customFormat="1" spans="1:25">
      <c r="A20" s="4" t="s">
        <v>100</v>
      </c>
      <c r="B20" s="4" t="s">
        <v>26</v>
      </c>
      <c r="C20" s="4" t="s">
        <v>27</v>
      </c>
      <c r="D20" s="4" t="s">
        <v>38</v>
      </c>
      <c r="E20" s="4" t="s">
        <v>39</v>
      </c>
      <c r="F20" s="6">
        <v>45065</v>
      </c>
      <c r="G20" s="6">
        <v>45067</v>
      </c>
      <c r="H20" s="4">
        <v>1</v>
      </c>
      <c r="I20" s="4">
        <v>2</v>
      </c>
      <c r="J20" s="4">
        <v>2</v>
      </c>
      <c r="K20" s="4" t="s">
        <v>30</v>
      </c>
      <c r="L20" s="4">
        <v>1560</v>
      </c>
      <c r="M20" s="4">
        <v>1560</v>
      </c>
      <c r="N20" s="4" t="s">
        <v>101</v>
      </c>
      <c r="O20" s="4" t="s">
        <v>70</v>
      </c>
      <c r="P20" s="4" t="s">
        <v>33</v>
      </c>
      <c r="Q20" s="4">
        <v>0</v>
      </c>
      <c r="R20" s="7">
        <v>45057</v>
      </c>
      <c r="S20" s="6">
        <v>45082</v>
      </c>
      <c r="T20" s="4" t="s">
        <v>34</v>
      </c>
      <c r="U20" s="4">
        <v>1560</v>
      </c>
      <c r="V20" s="4">
        <v>0</v>
      </c>
      <c r="W20" s="4">
        <v>0</v>
      </c>
      <c r="X20" s="4" t="s">
        <v>102</v>
      </c>
      <c r="Y20" s="4" t="s">
        <v>36</v>
      </c>
    </row>
    <row r="21" s="4" customFormat="1" spans="1:25">
      <c r="A21" s="4" t="s">
        <v>103</v>
      </c>
      <c r="B21" s="4" t="s">
        <v>26</v>
      </c>
      <c r="C21" s="4" t="s">
        <v>27</v>
      </c>
      <c r="D21" s="4" t="s">
        <v>28</v>
      </c>
      <c r="E21" s="4" t="s">
        <v>29</v>
      </c>
      <c r="F21" s="6">
        <v>45065</v>
      </c>
      <c r="G21" s="6">
        <v>45067</v>
      </c>
      <c r="H21" s="4">
        <v>1</v>
      </c>
      <c r="I21" s="4">
        <v>2</v>
      </c>
      <c r="J21" s="4">
        <v>2</v>
      </c>
      <c r="K21" s="4" t="s">
        <v>30</v>
      </c>
      <c r="L21" s="4">
        <v>1934</v>
      </c>
      <c r="M21" s="4">
        <v>1934</v>
      </c>
      <c r="N21" s="4" t="s">
        <v>104</v>
      </c>
      <c r="O21" s="4" t="s">
        <v>70</v>
      </c>
      <c r="P21" s="4" t="s">
        <v>33</v>
      </c>
      <c r="Q21" s="4">
        <v>0</v>
      </c>
      <c r="R21" s="7">
        <v>45057</v>
      </c>
      <c r="S21" s="6">
        <v>45082</v>
      </c>
      <c r="T21" s="4" t="s">
        <v>34</v>
      </c>
      <c r="U21" s="4">
        <v>1934</v>
      </c>
      <c r="V21" s="4">
        <v>0</v>
      </c>
      <c r="W21" s="4">
        <v>0</v>
      </c>
      <c r="X21" s="4" t="s">
        <v>105</v>
      </c>
      <c r="Y21" s="4" t="s">
        <v>36</v>
      </c>
    </row>
    <row r="22" s="4" customFormat="1" spans="1:25">
      <c r="A22" s="4" t="s">
        <v>106</v>
      </c>
      <c r="B22" s="4" t="s">
        <v>26</v>
      </c>
      <c r="C22" s="4" t="s">
        <v>27</v>
      </c>
      <c r="D22" s="4" t="s">
        <v>38</v>
      </c>
      <c r="E22" s="4" t="s">
        <v>76</v>
      </c>
      <c r="F22" s="6">
        <v>45064</v>
      </c>
      <c r="G22" s="6">
        <v>45067</v>
      </c>
      <c r="H22" s="4">
        <v>1</v>
      </c>
      <c r="I22" s="4">
        <v>3</v>
      </c>
      <c r="J22" s="4">
        <v>3</v>
      </c>
      <c r="K22" s="4" t="s">
        <v>30</v>
      </c>
      <c r="L22" s="4">
        <v>2215</v>
      </c>
      <c r="M22" s="4">
        <v>2215</v>
      </c>
      <c r="N22" s="4" t="s">
        <v>107</v>
      </c>
      <c r="O22" s="4" t="s">
        <v>70</v>
      </c>
      <c r="P22" s="4" t="s">
        <v>33</v>
      </c>
      <c r="Q22" s="4">
        <v>0</v>
      </c>
      <c r="R22" s="7">
        <v>45058</v>
      </c>
      <c r="S22" s="6">
        <v>45082</v>
      </c>
      <c r="T22" s="4" t="s">
        <v>34</v>
      </c>
      <c r="U22" s="4">
        <v>2215</v>
      </c>
      <c r="V22" s="4">
        <v>0</v>
      </c>
      <c r="W22" s="4">
        <v>0</v>
      </c>
      <c r="X22" s="4" t="s">
        <v>108</v>
      </c>
      <c r="Y22" s="4" t="s">
        <v>36</v>
      </c>
    </row>
    <row r="23" s="4" customFormat="1" spans="1:25">
      <c r="A23" s="4" t="s">
        <v>109</v>
      </c>
      <c r="B23" s="4" t="s">
        <v>26</v>
      </c>
      <c r="C23" s="4" t="s">
        <v>27</v>
      </c>
      <c r="D23" s="4" t="s">
        <v>28</v>
      </c>
      <c r="E23" s="4" t="s">
        <v>29</v>
      </c>
      <c r="F23" s="6">
        <v>45065</v>
      </c>
      <c r="G23" s="6">
        <v>45067</v>
      </c>
      <c r="H23" s="4">
        <v>1</v>
      </c>
      <c r="I23" s="4">
        <v>2</v>
      </c>
      <c r="J23" s="4">
        <v>2</v>
      </c>
      <c r="K23" s="4" t="s">
        <v>30</v>
      </c>
      <c r="L23" s="4">
        <v>2226</v>
      </c>
      <c r="M23" s="4">
        <v>2226</v>
      </c>
      <c r="N23" s="4" t="s">
        <v>110</v>
      </c>
      <c r="O23" s="4" t="s">
        <v>70</v>
      </c>
      <c r="P23" s="4" t="s">
        <v>33</v>
      </c>
      <c r="Q23" s="4">
        <v>0</v>
      </c>
      <c r="R23" s="7">
        <v>45059</v>
      </c>
      <c r="S23" s="6">
        <v>45082</v>
      </c>
      <c r="T23" s="4" t="s">
        <v>34</v>
      </c>
      <c r="U23" s="4">
        <v>2226</v>
      </c>
      <c r="V23" s="4">
        <v>0</v>
      </c>
      <c r="W23" s="4">
        <v>0</v>
      </c>
      <c r="X23" s="4" t="s">
        <v>111</v>
      </c>
      <c r="Y23" s="4" t="s">
        <v>36</v>
      </c>
    </row>
    <row r="24" s="4" customFormat="1" spans="1:25">
      <c r="A24" s="4" t="s">
        <v>112</v>
      </c>
      <c r="B24" s="4" t="s">
        <v>26</v>
      </c>
      <c r="C24" s="4" t="s">
        <v>27</v>
      </c>
      <c r="D24" s="4" t="s">
        <v>38</v>
      </c>
      <c r="E24" s="4" t="s">
        <v>39</v>
      </c>
      <c r="F24" s="6">
        <v>45064</v>
      </c>
      <c r="G24" s="6">
        <v>45067</v>
      </c>
      <c r="H24" s="4">
        <v>1</v>
      </c>
      <c r="I24" s="4">
        <v>3</v>
      </c>
      <c r="J24" s="4">
        <v>3</v>
      </c>
      <c r="K24" s="4" t="s">
        <v>30</v>
      </c>
      <c r="L24" s="4">
        <v>2215</v>
      </c>
      <c r="M24" s="4">
        <v>2215</v>
      </c>
      <c r="N24" s="4" t="s">
        <v>113</v>
      </c>
      <c r="O24" s="4" t="s">
        <v>70</v>
      </c>
      <c r="P24" s="4" t="s">
        <v>33</v>
      </c>
      <c r="Q24" s="4">
        <v>0</v>
      </c>
      <c r="R24" s="7">
        <v>45059</v>
      </c>
      <c r="S24" s="6">
        <v>45082</v>
      </c>
      <c r="T24" s="4" t="s">
        <v>34</v>
      </c>
      <c r="U24" s="4">
        <v>2215</v>
      </c>
      <c r="V24" s="4">
        <v>0</v>
      </c>
      <c r="W24" s="4">
        <v>0</v>
      </c>
      <c r="X24" s="4" t="s">
        <v>114</v>
      </c>
      <c r="Y24" s="4" t="s">
        <v>36</v>
      </c>
    </row>
    <row r="25" s="4" customFormat="1" spans="1:25">
      <c r="A25" s="4" t="s">
        <v>115</v>
      </c>
      <c r="B25" s="4" t="s">
        <v>26</v>
      </c>
      <c r="C25" s="4" t="s">
        <v>27</v>
      </c>
      <c r="D25" s="4" t="s">
        <v>28</v>
      </c>
      <c r="E25" s="4" t="s">
        <v>68</v>
      </c>
      <c r="F25" s="6">
        <v>45064</v>
      </c>
      <c r="G25" s="6">
        <v>45067</v>
      </c>
      <c r="H25" s="4">
        <v>1</v>
      </c>
      <c r="I25" s="4">
        <v>3</v>
      </c>
      <c r="J25" s="4">
        <v>3</v>
      </c>
      <c r="K25" s="4" t="s">
        <v>30</v>
      </c>
      <c r="L25" s="4">
        <v>3567</v>
      </c>
      <c r="M25" s="4">
        <v>3567</v>
      </c>
      <c r="N25" s="4" t="s">
        <v>116</v>
      </c>
      <c r="O25" s="4" t="s">
        <v>70</v>
      </c>
      <c r="P25" s="4" t="s">
        <v>33</v>
      </c>
      <c r="Q25" s="4">
        <v>0</v>
      </c>
      <c r="R25" s="7">
        <v>45059</v>
      </c>
      <c r="S25" s="6">
        <v>45082</v>
      </c>
      <c r="T25" s="4" t="s">
        <v>34</v>
      </c>
      <c r="U25" s="4">
        <v>3567</v>
      </c>
      <c r="V25" s="4">
        <v>0</v>
      </c>
      <c r="W25" s="4">
        <v>0</v>
      </c>
      <c r="X25" s="4" t="s">
        <v>117</v>
      </c>
      <c r="Y25" s="4" t="s">
        <v>36</v>
      </c>
    </row>
    <row r="26" s="4" customFormat="1" spans="1:25">
      <c r="A26" s="4" t="s">
        <v>118</v>
      </c>
      <c r="B26" s="4" t="s">
        <v>26</v>
      </c>
      <c r="C26" s="4" t="s">
        <v>27</v>
      </c>
      <c r="D26" s="4" t="s">
        <v>38</v>
      </c>
      <c r="E26" s="4" t="s">
        <v>76</v>
      </c>
      <c r="F26" s="6">
        <v>45065</v>
      </c>
      <c r="G26" s="6">
        <v>45067</v>
      </c>
      <c r="H26" s="4">
        <v>1</v>
      </c>
      <c r="I26" s="4">
        <v>2</v>
      </c>
      <c r="J26" s="4">
        <v>2</v>
      </c>
      <c r="K26" s="4" t="s">
        <v>30</v>
      </c>
      <c r="L26" s="4">
        <v>1560</v>
      </c>
      <c r="M26" s="4">
        <v>1560</v>
      </c>
      <c r="N26" s="4" t="s">
        <v>119</v>
      </c>
      <c r="O26" s="4" t="s">
        <v>70</v>
      </c>
      <c r="P26" s="4" t="s">
        <v>33</v>
      </c>
      <c r="Q26" s="4">
        <v>0</v>
      </c>
      <c r="R26" s="7">
        <v>45060</v>
      </c>
      <c r="S26" s="6">
        <v>45082</v>
      </c>
      <c r="T26" s="4" t="s">
        <v>34</v>
      </c>
      <c r="U26" s="4">
        <v>1560</v>
      </c>
      <c r="V26" s="4">
        <v>0</v>
      </c>
      <c r="W26" s="4">
        <v>0</v>
      </c>
      <c r="X26" s="4" t="s">
        <v>120</v>
      </c>
      <c r="Y26" s="4" t="s">
        <v>36</v>
      </c>
    </row>
    <row r="27" s="4" customFormat="1" spans="1:25">
      <c r="A27" s="4" t="s">
        <v>121</v>
      </c>
      <c r="B27" s="4" t="s">
        <v>26</v>
      </c>
      <c r="C27" s="4" t="s">
        <v>27</v>
      </c>
      <c r="D27" s="4" t="s">
        <v>48</v>
      </c>
      <c r="E27" s="4" t="s">
        <v>122</v>
      </c>
      <c r="F27" s="6">
        <v>45065</v>
      </c>
      <c r="G27" s="6">
        <v>45067</v>
      </c>
      <c r="H27" s="4">
        <v>1</v>
      </c>
      <c r="I27" s="4">
        <v>2</v>
      </c>
      <c r="J27" s="4">
        <v>2</v>
      </c>
      <c r="K27" s="4" t="s">
        <v>30</v>
      </c>
      <c r="L27" s="4">
        <v>1331</v>
      </c>
      <c r="M27" s="4">
        <v>1331</v>
      </c>
      <c r="N27" s="4" t="s">
        <v>123</v>
      </c>
      <c r="O27" s="4" t="s">
        <v>70</v>
      </c>
      <c r="P27" s="4" t="s">
        <v>33</v>
      </c>
      <c r="Q27" s="4">
        <v>0</v>
      </c>
      <c r="R27" s="7">
        <v>45062</v>
      </c>
      <c r="S27" s="6">
        <v>45082</v>
      </c>
      <c r="T27" s="4" t="s">
        <v>34</v>
      </c>
      <c r="U27" s="4">
        <v>1331</v>
      </c>
      <c r="V27" s="4">
        <v>0</v>
      </c>
      <c r="W27" s="4">
        <v>0</v>
      </c>
      <c r="X27" s="4" t="s">
        <v>124</v>
      </c>
      <c r="Y27" s="4" t="s">
        <v>36</v>
      </c>
    </row>
    <row r="28" s="4" customFormat="1" spans="1:25">
      <c r="A28" s="4" t="s">
        <v>125</v>
      </c>
      <c r="B28" s="4" t="s">
        <v>26</v>
      </c>
      <c r="C28" s="4" t="s">
        <v>27</v>
      </c>
      <c r="D28" s="4" t="s">
        <v>53</v>
      </c>
      <c r="E28" s="4" t="s">
        <v>54</v>
      </c>
      <c r="F28" s="6">
        <v>45066</v>
      </c>
      <c r="G28" s="6">
        <v>45067</v>
      </c>
      <c r="H28" s="4">
        <v>1</v>
      </c>
      <c r="I28" s="4">
        <v>1</v>
      </c>
      <c r="J28" s="4">
        <v>1</v>
      </c>
      <c r="K28" s="4" t="s">
        <v>30</v>
      </c>
      <c r="L28" s="4">
        <v>958.49</v>
      </c>
      <c r="M28" s="4">
        <v>958.49</v>
      </c>
      <c r="N28" s="4" t="s">
        <v>55</v>
      </c>
      <c r="O28" s="4" t="s">
        <v>70</v>
      </c>
      <c r="P28" s="4" t="s">
        <v>33</v>
      </c>
      <c r="Q28" s="4">
        <v>0</v>
      </c>
      <c r="R28" s="7">
        <v>45063</v>
      </c>
      <c r="S28" s="6">
        <v>45082</v>
      </c>
      <c r="T28" s="4" t="s">
        <v>34</v>
      </c>
      <c r="U28" s="4">
        <v>958.49</v>
      </c>
      <c r="V28" s="4">
        <v>0</v>
      </c>
      <c r="W28" s="4">
        <v>0</v>
      </c>
      <c r="X28" s="4" t="s">
        <v>126</v>
      </c>
      <c r="Y28" s="4" t="s">
        <v>36</v>
      </c>
    </row>
    <row r="29" s="4" customFormat="1" spans="1:25">
      <c r="A29" s="4" t="s">
        <v>127</v>
      </c>
      <c r="B29" s="4" t="s">
        <v>26</v>
      </c>
      <c r="C29" s="4" t="s">
        <v>27</v>
      </c>
      <c r="D29" s="4" t="s">
        <v>128</v>
      </c>
      <c r="E29" s="4" t="s">
        <v>129</v>
      </c>
      <c r="F29" s="6">
        <v>45066</v>
      </c>
      <c r="G29" s="6">
        <v>45067</v>
      </c>
      <c r="H29" s="4">
        <v>1</v>
      </c>
      <c r="I29" s="4">
        <v>1</v>
      </c>
      <c r="J29" s="4">
        <v>1</v>
      </c>
      <c r="K29" s="4" t="s">
        <v>30</v>
      </c>
      <c r="L29" s="4">
        <v>269.5</v>
      </c>
      <c r="M29" s="4">
        <v>269.5</v>
      </c>
      <c r="N29" s="4" t="s">
        <v>130</v>
      </c>
      <c r="O29" s="4" t="s">
        <v>70</v>
      </c>
      <c r="P29" s="4" t="s">
        <v>33</v>
      </c>
      <c r="Q29" s="4">
        <v>0</v>
      </c>
      <c r="R29" s="7">
        <v>45064</v>
      </c>
      <c r="S29" s="6">
        <v>45082</v>
      </c>
      <c r="T29" s="4" t="s">
        <v>34</v>
      </c>
      <c r="U29" s="4">
        <v>269.5</v>
      </c>
      <c r="V29" s="4">
        <v>0</v>
      </c>
      <c r="W29" s="4">
        <v>0</v>
      </c>
      <c r="X29" s="4" t="s">
        <v>36</v>
      </c>
      <c r="Y29" s="4" t="s">
        <v>36</v>
      </c>
    </row>
    <row r="30" s="4" customFormat="1" spans="1:25">
      <c r="A30" s="4" t="s">
        <v>131</v>
      </c>
      <c r="B30" s="4" t="s">
        <v>26</v>
      </c>
      <c r="C30" s="4" t="s">
        <v>27</v>
      </c>
      <c r="D30" s="4" t="s">
        <v>63</v>
      </c>
      <c r="E30" s="4" t="s">
        <v>132</v>
      </c>
      <c r="F30" s="6">
        <v>45066</v>
      </c>
      <c r="G30" s="6">
        <v>45067</v>
      </c>
      <c r="H30" s="4">
        <v>1</v>
      </c>
      <c r="I30" s="4">
        <v>1</v>
      </c>
      <c r="J30" s="4">
        <v>1</v>
      </c>
      <c r="K30" s="4" t="s">
        <v>30</v>
      </c>
      <c r="L30" s="4">
        <v>899.5</v>
      </c>
      <c r="M30" s="4">
        <v>899.5</v>
      </c>
      <c r="N30" s="4" t="s">
        <v>133</v>
      </c>
      <c r="O30" s="4" t="s">
        <v>70</v>
      </c>
      <c r="P30" s="4" t="s">
        <v>33</v>
      </c>
      <c r="Q30" s="4">
        <v>0</v>
      </c>
      <c r="R30" s="7">
        <v>45064</v>
      </c>
      <c r="S30" s="6">
        <v>45082</v>
      </c>
      <c r="T30" s="4" t="s">
        <v>34</v>
      </c>
      <c r="U30" s="4">
        <v>899.5</v>
      </c>
      <c r="V30" s="4">
        <v>0</v>
      </c>
      <c r="W30" s="4">
        <v>0</v>
      </c>
      <c r="X30" s="4" t="s">
        <v>36</v>
      </c>
      <c r="Y30" s="4" t="s">
        <v>36</v>
      </c>
    </row>
    <row r="31" s="4" customFormat="1" spans="1:25">
      <c r="A31" s="4" t="s">
        <v>134</v>
      </c>
      <c r="B31" s="4" t="s">
        <v>26</v>
      </c>
      <c r="C31" s="4" t="s">
        <v>27</v>
      </c>
      <c r="D31" s="4" t="s">
        <v>135</v>
      </c>
      <c r="E31" s="4" t="s">
        <v>136</v>
      </c>
      <c r="F31" s="6">
        <v>45065</v>
      </c>
      <c r="G31" s="6">
        <v>45067</v>
      </c>
      <c r="H31" s="4">
        <v>1</v>
      </c>
      <c r="I31" s="4">
        <v>2</v>
      </c>
      <c r="J31" s="4">
        <v>2</v>
      </c>
      <c r="K31" s="4" t="s">
        <v>30</v>
      </c>
      <c r="L31" s="4">
        <v>1699.83</v>
      </c>
      <c r="M31" s="4">
        <v>1699.83</v>
      </c>
      <c r="N31" s="4" t="s">
        <v>137</v>
      </c>
      <c r="O31" s="4" t="s">
        <v>70</v>
      </c>
      <c r="P31" s="4" t="s">
        <v>33</v>
      </c>
      <c r="Q31" s="4">
        <v>0</v>
      </c>
      <c r="R31" s="7">
        <v>45064</v>
      </c>
      <c r="S31" s="6">
        <v>45082</v>
      </c>
      <c r="T31" s="4" t="s">
        <v>34</v>
      </c>
      <c r="U31" s="4">
        <v>1699.83</v>
      </c>
      <c r="V31" s="4">
        <v>0</v>
      </c>
      <c r="W31" s="4">
        <v>0</v>
      </c>
      <c r="X31" s="4" t="s">
        <v>138</v>
      </c>
      <c r="Y31" s="4" t="s">
        <v>36</v>
      </c>
    </row>
    <row r="32" s="4" customFormat="1" spans="1:25">
      <c r="A32" s="4" t="s">
        <v>139</v>
      </c>
      <c r="B32" s="4" t="s">
        <v>26</v>
      </c>
      <c r="C32" s="4" t="s">
        <v>27</v>
      </c>
      <c r="D32" s="4" t="s">
        <v>128</v>
      </c>
      <c r="E32" s="4" t="s">
        <v>129</v>
      </c>
      <c r="F32" s="6">
        <v>45066</v>
      </c>
      <c r="G32" s="6">
        <v>45067</v>
      </c>
      <c r="H32" s="4">
        <v>1</v>
      </c>
      <c r="I32" s="4">
        <v>1</v>
      </c>
      <c r="J32" s="4">
        <v>1</v>
      </c>
      <c r="K32" s="4" t="s">
        <v>30</v>
      </c>
      <c r="L32" s="4">
        <v>288.75</v>
      </c>
      <c r="M32" s="4">
        <v>288.75</v>
      </c>
      <c r="N32" s="4" t="s">
        <v>140</v>
      </c>
      <c r="O32" s="4" t="s">
        <v>70</v>
      </c>
      <c r="P32" s="4" t="s">
        <v>33</v>
      </c>
      <c r="Q32" s="4">
        <v>0</v>
      </c>
      <c r="R32" s="7">
        <v>45064</v>
      </c>
      <c r="S32" s="6">
        <v>45082</v>
      </c>
      <c r="T32" s="4" t="s">
        <v>34</v>
      </c>
      <c r="U32" s="4">
        <v>288.75</v>
      </c>
      <c r="V32" s="4">
        <v>0</v>
      </c>
      <c r="W32" s="4">
        <v>0</v>
      </c>
      <c r="X32" s="4" t="s">
        <v>36</v>
      </c>
      <c r="Y32" s="4" t="s">
        <v>36</v>
      </c>
    </row>
    <row r="33" s="4" customFormat="1" spans="1:25">
      <c r="A33" s="4" t="s">
        <v>141</v>
      </c>
      <c r="B33" s="4" t="s">
        <v>26</v>
      </c>
      <c r="C33" s="4" t="s">
        <v>27</v>
      </c>
      <c r="D33" s="4" t="s">
        <v>63</v>
      </c>
      <c r="E33" s="4" t="s">
        <v>64</v>
      </c>
      <c r="F33" s="6">
        <v>45065</v>
      </c>
      <c r="G33" s="6">
        <v>45067</v>
      </c>
      <c r="H33" s="4">
        <v>1</v>
      </c>
      <c r="I33" s="4">
        <v>2</v>
      </c>
      <c r="J33" s="4">
        <v>2</v>
      </c>
      <c r="K33" s="4" t="s">
        <v>30</v>
      </c>
      <c r="L33" s="4">
        <v>901.6</v>
      </c>
      <c r="M33" s="4">
        <v>901.6</v>
      </c>
      <c r="N33" s="4" t="s">
        <v>142</v>
      </c>
      <c r="O33" s="4" t="s">
        <v>70</v>
      </c>
      <c r="P33" s="4" t="s">
        <v>33</v>
      </c>
      <c r="Q33" s="4">
        <v>0</v>
      </c>
      <c r="R33" s="7">
        <v>45065</v>
      </c>
      <c r="S33" s="6">
        <v>45082</v>
      </c>
      <c r="T33" s="4" t="s">
        <v>34</v>
      </c>
      <c r="U33" s="4">
        <v>901.6</v>
      </c>
      <c r="V33" s="4">
        <v>0</v>
      </c>
      <c r="W33" s="4">
        <v>0</v>
      </c>
      <c r="X33" s="4" t="s">
        <v>36</v>
      </c>
      <c r="Y33" s="4" t="s">
        <v>36</v>
      </c>
    </row>
    <row r="34" s="4" customFormat="1" spans="1:25">
      <c r="A34" s="4" t="s">
        <v>143</v>
      </c>
      <c r="B34" s="4" t="s">
        <v>26</v>
      </c>
      <c r="C34" s="4" t="s">
        <v>27</v>
      </c>
      <c r="D34" s="4" t="s">
        <v>144</v>
      </c>
      <c r="E34" s="4" t="s">
        <v>145</v>
      </c>
      <c r="F34" s="6">
        <v>45066</v>
      </c>
      <c r="G34" s="6">
        <v>45067</v>
      </c>
      <c r="H34" s="4">
        <v>1</v>
      </c>
      <c r="I34" s="4">
        <v>1</v>
      </c>
      <c r="J34" s="4">
        <v>1</v>
      </c>
      <c r="K34" s="4" t="s">
        <v>30</v>
      </c>
      <c r="L34" s="4">
        <v>295.93</v>
      </c>
      <c r="M34" s="4">
        <v>295.93</v>
      </c>
      <c r="N34" s="4" t="s">
        <v>146</v>
      </c>
      <c r="O34" s="4" t="s">
        <v>70</v>
      </c>
      <c r="P34" s="4" t="s">
        <v>33</v>
      </c>
      <c r="Q34" s="4">
        <v>0</v>
      </c>
      <c r="R34" s="7">
        <v>45065</v>
      </c>
      <c r="S34" s="6">
        <v>45082</v>
      </c>
      <c r="T34" s="4" t="s">
        <v>34</v>
      </c>
      <c r="U34" s="4">
        <v>295.93</v>
      </c>
      <c r="V34" s="4">
        <v>0</v>
      </c>
      <c r="W34" s="4">
        <v>0</v>
      </c>
      <c r="X34" s="4" t="s">
        <v>147</v>
      </c>
      <c r="Y34" s="4" t="s">
        <v>36</v>
      </c>
    </row>
    <row r="35" s="4" customFormat="1" spans="1:25">
      <c r="A35" s="4" t="s">
        <v>148</v>
      </c>
      <c r="B35" s="4" t="s">
        <v>26</v>
      </c>
      <c r="C35" s="4" t="s">
        <v>27</v>
      </c>
      <c r="D35" s="4" t="s">
        <v>149</v>
      </c>
      <c r="E35" s="4" t="s">
        <v>150</v>
      </c>
      <c r="F35" s="6">
        <v>45066</v>
      </c>
      <c r="G35" s="6">
        <v>45067</v>
      </c>
      <c r="H35" s="4">
        <v>1</v>
      </c>
      <c r="I35" s="4">
        <v>1</v>
      </c>
      <c r="J35" s="4">
        <v>1</v>
      </c>
      <c r="K35" s="4" t="s">
        <v>30</v>
      </c>
      <c r="L35" s="4">
        <v>549.44</v>
      </c>
      <c r="M35" s="4">
        <v>549.44</v>
      </c>
      <c r="N35" s="4" t="s">
        <v>151</v>
      </c>
      <c r="O35" s="4" t="s">
        <v>70</v>
      </c>
      <c r="P35" s="4" t="s">
        <v>33</v>
      </c>
      <c r="Q35" s="4">
        <v>0</v>
      </c>
      <c r="R35" s="7">
        <v>45065</v>
      </c>
      <c r="S35" s="6">
        <v>45082</v>
      </c>
      <c r="T35" s="4" t="s">
        <v>34</v>
      </c>
      <c r="U35" s="4">
        <v>549.44</v>
      </c>
      <c r="V35" s="4">
        <v>0</v>
      </c>
      <c r="W35" s="4">
        <v>0</v>
      </c>
      <c r="X35" s="4" t="s">
        <v>152</v>
      </c>
      <c r="Y35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6"/>
  <sheetViews>
    <sheetView tabSelected="1" workbookViewId="0">
      <selection activeCell="A42" sqref="A42:D46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153</v>
      </c>
    </row>
    <row r="2" s="4" customFormat="1" spans="1:9">
      <c r="A2" s="5">
        <v>999223765508957</v>
      </c>
      <c r="B2" s="6">
        <v>45063</v>
      </c>
      <c r="C2" s="6">
        <v>45066</v>
      </c>
      <c r="D2" s="4">
        <v>2351</v>
      </c>
      <c r="E2" s="4" t="str">
        <f>VLOOKUP(A2,HOP!A:L,12,0)</f>
        <v>2351.00</v>
      </c>
      <c r="F2" s="4" t="str">
        <f>VLOOKUP(A2,HOP!A:C,3,0)</f>
        <v>3263548</v>
      </c>
      <c r="G2" s="4">
        <f>D2-E2</f>
        <v>0</v>
      </c>
      <c r="H2" s="4" t="str">
        <f>$H$1&amp;F2</f>
        <v>，3263548</v>
      </c>
      <c r="I2" s="4" t="str">
        <f>VLOOKUP(A2,HOP!A:U,21,0)</f>
        <v>直采</v>
      </c>
    </row>
    <row r="3" s="4" customFormat="1" spans="1:9">
      <c r="A3" s="5">
        <v>999223800577956</v>
      </c>
      <c r="B3" s="6">
        <v>45064</v>
      </c>
      <c r="C3" s="6">
        <v>45066</v>
      </c>
      <c r="D3" s="4">
        <v>1308</v>
      </c>
      <c r="E3" s="4" t="str">
        <f>VLOOKUP(A3,HOP!A:L,12,0)</f>
        <v>1308.00</v>
      </c>
      <c r="F3" s="4" t="str">
        <f>VLOOKUP(A3,HOP!A:C,3,0)</f>
        <v>3275048</v>
      </c>
      <c r="G3" s="4">
        <f t="shared" ref="G3:G34" si="0">D3-E3</f>
        <v>0</v>
      </c>
      <c r="H3" s="4" t="str">
        <f t="shared" ref="H3:H34" si="1">$H$1&amp;F3</f>
        <v>，3275048</v>
      </c>
      <c r="I3" s="4" t="str">
        <f>VLOOKUP(A3,HOP!A:U,21,0)</f>
        <v>直采</v>
      </c>
    </row>
    <row r="4" s="4" customFormat="1" spans="1:9">
      <c r="A4" s="5">
        <v>999223968203612</v>
      </c>
      <c r="B4" s="6">
        <v>45064</v>
      </c>
      <c r="C4" s="6">
        <v>45066</v>
      </c>
      <c r="D4" s="4">
        <v>1726</v>
      </c>
      <c r="E4" s="4" t="str">
        <f>VLOOKUP(A4,HOP!A:L,12,0)</f>
        <v>1726.00</v>
      </c>
      <c r="F4" s="4" t="str">
        <f>VLOOKUP(A4,HOP!A:C,3,0)</f>
        <v>3315723</v>
      </c>
      <c r="G4" s="4">
        <f t="shared" si="0"/>
        <v>0</v>
      </c>
      <c r="H4" s="4" t="str">
        <f t="shared" si="1"/>
        <v>，3315723</v>
      </c>
      <c r="I4" s="4" t="str">
        <f>VLOOKUP(A4,HOP!A:U,21,0)</f>
        <v>直采</v>
      </c>
    </row>
    <row r="5" s="4" customFormat="1" spans="1:9">
      <c r="A5" s="5">
        <v>999224136719032</v>
      </c>
      <c r="B5" s="6">
        <v>45064</v>
      </c>
      <c r="C5" s="6">
        <v>45066</v>
      </c>
      <c r="D5" s="4">
        <v>1154</v>
      </c>
      <c r="E5" s="4" t="str">
        <f>VLOOKUP(A5,HOP!A:L,12,0)</f>
        <v>1154.00</v>
      </c>
      <c r="F5" s="4" t="str">
        <f>VLOOKUP(A5,HOP!A:C,3,0)</f>
        <v>3368537</v>
      </c>
      <c r="G5" s="4">
        <f t="shared" si="0"/>
        <v>0</v>
      </c>
      <c r="H5" s="4" t="str">
        <f t="shared" si="1"/>
        <v>，3368537</v>
      </c>
      <c r="I5" s="4" t="str">
        <f>VLOOKUP(A5,HOP!A:U,21,0)</f>
        <v>直采</v>
      </c>
    </row>
    <row r="6" s="4" customFormat="1" spans="1:9">
      <c r="A6" s="5">
        <v>24182809413</v>
      </c>
      <c r="B6" s="6">
        <v>45065</v>
      </c>
      <c r="C6" s="6">
        <v>45066</v>
      </c>
      <c r="D6" s="4">
        <v>968.59</v>
      </c>
      <c r="E6" s="4" t="str">
        <f>VLOOKUP(A6,HOP!A:L,12,0)</f>
        <v>968.59</v>
      </c>
      <c r="F6" s="4" t="str">
        <f>VLOOKUP(A6,HOP!A:C,3,0)</f>
        <v>3381648</v>
      </c>
      <c r="G6" s="4">
        <f t="shared" si="0"/>
        <v>0</v>
      </c>
      <c r="H6" s="4" t="str">
        <f t="shared" si="1"/>
        <v>，3381648</v>
      </c>
      <c r="I6" s="4" t="str">
        <f>VLOOKUP(A6,HOP!A:U,21,0)</f>
        <v>直连</v>
      </c>
    </row>
    <row r="7" s="4" customFormat="1" spans="1:9">
      <c r="A7" s="5">
        <v>24282239603</v>
      </c>
      <c r="B7" s="6">
        <v>45065</v>
      </c>
      <c r="C7" s="6">
        <v>45066</v>
      </c>
      <c r="D7" s="4">
        <v>737.3</v>
      </c>
      <c r="E7" s="4" t="str">
        <f>VLOOKUP(A7,HOP!A:L,12,0)</f>
        <v>737.30</v>
      </c>
      <c r="F7" s="4" t="str">
        <f>VLOOKUP(A7,HOP!A:C,3,0)</f>
        <v>3392360</v>
      </c>
      <c r="G7" s="4">
        <f t="shared" si="0"/>
        <v>0</v>
      </c>
      <c r="H7" s="4" t="str">
        <f t="shared" si="1"/>
        <v>，3392360</v>
      </c>
      <c r="I7" s="4" t="str">
        <f>VLOOKUP(A7,HOP!A:U,21,0)</f>
        <v>直连</v>
      </c>
    </row>
    <row r="8" s="4" customFormat="1" hidden="1" spans="1:9">
      <c r="A8" s="5">
        <v>999224292567805</v>
      </c>
      <c r="B8" s="6">
        <v>45065</v>
      </c>
      <c r="C8" s="6">
        <v>45066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5">
        <v>999223763561340</v>
      </c>
      <c r="B9" s="6">
        <v>45065</v>
      </c>
      <c r="C9" s="6">
        <v>45067</v>
      </c>
      <c r="D9" s="4">
        <v>1999</v>
      </c>
      <c r="E9" s="4" t="str">
        <f>VLOOKUP(A9,HOP!A:L,12,0)</f>
        <v>1999.00</v>
      </c>
      <c r="F9" s="4" t="str">
        <f>VLOOKUP(A9,HOP!A:C,3,0)</f>
        <v>3263097</v>
      </c>
      <c r="G9" s="4">
        <f t="shared" si="0"/>
        <v>0</v>
      </c>
      <c r="H9" s="4" t="str">
        <f t="shared" si="1"/>
        <v>，3263097</v>
      </c>
      <c r="I9" s="4" t="str">
        <f>VLOOKUP(A9,HOP!A:U,21,0)</f>
        <v>直采</v>
      </c>
    </row>
    <row r="10" s="4" customFormat="1" spans="1:9">
      <c r="A10" s="5">
        <v>999223765022801</v>
      </c>
      <c r="B10" s="6">
        <v>45063</v>
      </c>
      <c r="C10" s="6">
        <v>45067</v>
      </c>
      <c r="D10" s="4">
        <v>3366</v>
      </c>
      <c r="E10" s="4" t="str">
        <f>VLOOKUP(A10,HOP!A:L,12,0)</f>
        <v>3366.00</v>
      </c>
      <c r="F10" s="4" t="str">
        <f>VLOOKUP(A10,HOP!A:C,3,0)</f>
        <v>3263472</v>
      </c>
      <c r="G10" s="4">
        <f t="shared" si="0"/>
        <v>0</v>
      </c>
      <c r="H10" s="4" t="str">
        <f t="shared" si="1"/>
        <v>，3263472</v>
      </c>
      <c r="I10" s="4" t="str">
        <f>VLOOKUP(A10,HOP!A:U,21,0)</f>
        <v>直采</v>
      </c>
    </row>
    <row r="11" s="4" customFormat="1" spans="1:9">
      <c r="A11" s="5">
        <v>999223903080298</v>
      </c>
      <c r="B11" s="6">
        <v>45061</v>
      </c>
      <c r="C11" s="6">
        <v>45067</v>
      </c>
      <c r="D11" s="4">
        <v>4014</v>
      </c>
      <c r="E11" s="4" t="str">
        <f>VLOOKUP(A11,HOP!A:L,12,0)</f>
        <v>4014.00</v>
      </c>
      <c r="F11" s="4" t="str">
        <f>VLOOKUP(A11,HOP!A:C,3,0)</f>
        <v>3303062</v>
      </c>
      <c r="G11" s="4">
        <f t="shared" si="0"/>
        <v>0</v>
      </c>
      <c r="H11" s="4" t="str">
        <f t="shared" si="1"/>
        <v>，3303062</v>
      </c>
      <c r="I11" s="4" t="str">
        <f>VLOOKUP(A11,HOP!A:U,21,0)</f>
        <v>直采</v>
      </c>
    </row>
    <row r="12" s="4" customFormat="1" spans="1:9">
      <c r="A12" s="5">
        <v>999223914590023</v>
      </c>
      <c r="B12" s="6">
        <v>45063</v>
      </c>
      <c r="C12" s="6">
        <v>45067</v>
      </c>
      <c r="D12" s="4">
        <v>3722</v>
      </c>
      <c r="E12" s="4" t="str">
        <f>VLOOKUP(A12,HOP!A:L,12,0)</f>
        <v>3722.00</v>
      </c>
      <c r="F12" s="4" t="str">
        <f>VLOOKUP(A12,HOP!A:C,3,0)</f>
        <v>3305077</v>
      </c>
      <c r="G12" s="4">
        <f t="shared" si="0"/>
        <v>0</v>
      </c>
      <c r="H12" s="4" t="str">
        <f t="shared" si="1"/>
        <v>，3305077</v>
      </c>
      <c r="I12" s="4" t="str">
        <f>VLOOKUP(A12,HOP!A:U,21,0)</f>
        <v>直采</v>
      </c>
    </row>
    <row r="13" s="4" customFormat="1" spans="1:9">
      <c r="A13" s="5">
        <v>999223940754666</v>
      </c>
      <c r="B13" s="6">
        <v>45064</v>
      </c>
      <c r="C13" s="6">
        <v>45067</v>
      </c>
      <c r="D13" s="4">
        <v>2724</v>
      </c>
      <c r="E13" s="4" t="str">
        <f>VLOOKUP(A13,HOP!A:L,12,0)</f>
        <v>2724.00</v>
      </c>
      <c r="F13" s="4" t="str">
        <f>VLOOKUP(A13,HOP!A:C,3,0)</f>
        <v>3309428</v>
      </c>
      <c r="G13" s="4">
        <f t="shared" si="0"/>
        <v>0</v>
      </c>
      <c r="H13" s="4" t="str">
        <f t="shared" si="1"/>
        <v>，3309428</v>
      </c>
      <c r="I13" s="4" t="str">
        <f>VLOOKUP(A13,HOP!A:U,21,0)</f>
        <v>直采</v>
      </c>
    </row>
    <row r="14" s="4" customFormat="1" spans="1:9">
      <c r="A14" s="5">
        <v>999223983006477</v>
      </c>
      <c r="B14" s="6">
        <v>45064</v>
      </c>
      <c r="C14" s="6">
        <v>45067</v>
      </c>
      <c r="D14" s="4">
        <v>2853</v>
      </c>
      <c r="E14" s="4" t="str">
        <f>VLOOKUP(A14,HOP!A:L,12,0)</f>
        <v>2853.00</v>
      </c>
      <c r="F14" s="4" t="str">
        <f>VLOOKUP(A14,HOP!A:C,3,0)</f>
        <v>3319627</v>
      </c>
      <c r="G14" s="4">
        <f t="shared" si="0"/>
        <v>0</v>
      </c>
      <c r="H14" s="4" t="str">
        <f t="shared" si="1"/>
        <v>，3319627</v>
      </c>
      <c r="I14" s="4" t="str">
        <f>VLOOKUP(A14,HOP!A:U,21,0)</f>
        <v>直采</v>
      </c>
    </row>
    <row r="15" s="4" customFormat="1" spans="1:9">
      <c r="A15" s="5">
        <v>999223986566421</v>
      </c>
      <c r="B15" s="6">
        <v>45065</v>
      </c>
      <c r="C15" s="6">
        <v>45067</v>
      </c>
      <c r="D15" s="4">
        <v>1546</v>
      </c>
      <c r="E15" s="4" t="str">
        <f>VLOOKUP(A15,HOP!A:L,12,0)</f>
        <v>1546.00</v>
      </c>
      <c r="F15" s="4" t="str">
        <f>VLOOKUP(A15,HOP!A:C,3,0)</f>
        <v>3321779</v>
      </c>
      <c r="G15" s="4">
        <f t="shared" si="0"/>
        <v>0</v>
      </c>
      <c r="H15" s="4" t="str">
        <f t="shared" si="1"/>
        <v>，3321779</v>
      </c>
      <c r="I15" s="4" t="str">
        <f>VLOOKUP(A15,HOP!A:U,21,0)</f>
        <v>直采</v>
      </c>
    </row>
    <row r="16" s="4" customFormat="1" spans="1:9">
      <c r="A16" s="5">
        <v>999224015667233</v>
      </c>
      <c r="B16" s="6">
        <v>45065</v>
      </c>
      <c r="C16" s="6">
        <v>45067</v>
      </c>
      <c r="D16" s="4">
        <v>1913</v>
      </c>
      <c r="E16" s="4" t="str">
        <f>VLOOKUP(A16,HOP!A:L,12,0)</f>
        <v>1913.00</v>
      </c>
      <c r="F16" s="4" t="str">
        <f>VLOOKUP(A16,HOP!A:C,3,0)</f>
        <v>3330497</v>
      </c>
      <c r="G16" s="4">
        <f t="shared" si="0"/>
        <v>0</v>
      </c>
      <c r="H16" s="4" t="str">
        <f t="shared" si="1"/>
        <v>，3330497</v>
      </c>
      <c r="I16" s="4" t="str">
        <f>VLOOKUP(A16,HOP!A:U,21,0)</f>
        <v>直采</v>
      </c>
    </row>
    <row r="17" s="4" customFormat="1" spans="1:9">
      <c r="A17" s="5">
        <v>999224022100043</v>
      </c>
      <c r="B17" s="6">
        <v>45063</v>
      </c>
      <c r="C17" s="6">
        <v>45067</v>
      </c>
      <c r="D17" s="4">
        <v>3740</v>
      </c>
      <c r="E17" s="4" t="str">
        <f>VLOOKUP(A17,HOP!A:L,12,0)</f>
        <v>3740.00</v>
      </c>
      <c r="F17" s="4" t="str">
        <f>VLOOKUP(A17,HOP!A:C,3,0)</f>
        <v>3332590</v>
      </c>
      <c r="G17" s="4">
        <f t="shared" si="0"/>
        <v>0</v>
      </c>
      <c r="H17" s="4" t="str">
        <f t="shared" si="1"/>
        <v>，3332590</v>
      </c>
      <c r="I17" s="4" t="str">
        <f>VLOOKUP(A17,HOP!A:U,21,0)</f>
        <v>直采</v>
      </c>
    </row>
    <row r="18" s="4" customFormat="1" spans="1:9">
      <c r="A18" s="5">
        <v>999224093042887</v>
      </c>
      <c r="B18" s="6">
        <v>45064</v>
      </c>
      <c r="C18" s="6">
        <v>45067</v>
      </c>
      <c r="D18" s="4">
        <v>2631</v>
      </c>
      <c r="E18" s="4" t="str">
        <f>VLOOKUP(A18,HOP!A:L,12,0)</f>
        <v>2631.00</v>
      </c>
      <c r="F18" s="4" t="str">
        <f>VLOOKUP(A18,HOP!A:C,3,0)</f>
        <v>3353805</v>
      </c>
      <c r="G18" s="4">
        <f t="shared" si="0"/>
        <v>0</v>
      </c>
      <c r="H18" s="4" t="str">
        <f t="shared" si="1"/>
        <v>，3353805</v>
      </c>
      <c r="I18" s="4" t="str">
        <f>VLOOKUP(A18,HOP!A:U,21,0)</f>
        <v>直采</v>
      </c>
    </row>
    <row r="19" s="4" customFormat="1" spans="1:9">
      <c r="A19" s="5">
        <v>999224098233127</v>
      </c>
      <c r="B19" s="6">
        <v>45065</v>
      </c>
      <c r="C19" s="6">
        <v>45067</v>
      </c>
      <c r="D19" s="4">
        <v>1560</v>
      </c>
      <c r="E19" s="4" t="str">
        <f>VLOOKUP(A19,HOP!A:L,12,0)</f>
        <v>1560.00</v>
      </c>
      <c r="F19" s="4" t="str">
        <f>VLOOKUP(A19,HOP!A:C,3,0)</f>
        <v>3355696</v>
      </c>
      <c r="G19" s="4">
        <f t="shared" si="0"/>
        <v>0</v>
      </c>
      <c r="H19" s="4" t="str">
        <f t="shared" si="1"/>
        <v>，3355696</v>
      </c>
      <c r="I19" s="4" t="str">
        <f>VLOOKUP(A19,HOP!A:U,21,0)</f>
        <v>直采</v>
      </c>
    </row>
    <row r="20" s="4" customFormat="1" spans="1:9">
      <c r="A20" s="5">
        <v>999224101214042</v>
      </c>
      <c r="B20" s="6">
        <v>45065</v>
      </c>
      <c r="C20" s="6">
        <v>45067</v>
      </c>
      <c r="D20" s="4">
        <v>1934</v>
      </c>
      <c r="E20" s="4" t="str">
        <f>VLOOKUP(A20,HOP!A:L,12,0)</f>
        <v>1934.00</v>
      </c>
      <c r="F20" s="4" t="str">
        <f>VLOOKUP(A20,HOP!A:C,3,0)</f>
        <v>3357686</v>
      </c>
      <c r="G20" s="4">
        <f t="shared" si="0"/>
        <v>0</v>
      </c>
      <c r="H20" s="4" t="str">
        <f t="shared" si="1"/>
        <v>，3357686</v>
      </c>
      <c r="I20" s="4" t="str">
        <f>VLOOKUP(A20,HOP!A:U,21,0)</f>
        <v>直采</v>
      </c>
    </row>
    <row r="21" s="4" customFormat="1" spans="1:9">
      <c r="A21" s="5">
        <v>999224115438914</v>
      </c>
      <c r="B21" s="6">
        <v>45064</v>
      </c>
      <c r="C21" s="6">
        <v>45067</v>
      </c>
      <c r="D21" s="4">
        <v>2215</v>
      </c>
      <c r="E21" s="4" t="str">
        <f>VLOOKUP(A21,HOP!A:L,12,0)</f>
        <v>2215.00</v>
      </c>
      <c r="F21" s="4" t="str">
        <f>VLOOKUP(A21,HOP!A:C,3,0)</f>
        <v>3360655</v>
      </c>
      <c r="G21" s="4">
        <f t="shared" si="0"/>
        <v>0</v>
      </c>
      <c r="H21" s="4" t="str">
        <f t="shared" si="1"/>
        <v>，3360655</v>
      </c>
      <c r="I21" s="4" t="str">
        <f>VLOOKUP(A21,HOP!A:U,21,0)</f>
        <v>直采</v>
      </c>
    </row>
    <row r="22" s="4" customFormat="1" spans="1:9">
      <c r="A22" s="5">
        <v>999224122166350</v>
      </c>
      <c r="B22" s="6">
        <v>45065</v>
      </c>
      <c r="C22" s="6">
        <v>45067</v>
      </c>
      <c r="D22" s="4">
        <v>2226</v>
      </c>
      <c r="E22" s="4" t="str">
        <f>VLOOKUP(A22,HOP!A:L,12,0)</f>
        <v>2226.00</v>
      </c>
      <c r="F22" s="4" t="str">
        <f>VLOOKUP(A22,HOP!A:C,3,0)</f>
        <v>3364560</v>
      </c>
      <c r="G22" s="4">
        <f t="shared" si="0"/>
        <v>0</v>
      </c>
      <c r="H22" s="4" t="str">
        <f t="shared" si="1"/>
        <v>，3364560</v>
      </c>
      <c r="I22" s="4" t="str">
        <f>VLOOKUP(A22,HOP!A:U,21,0)</f>
        <v>直采</v>
      </c>
    </row>
    <row r="23" s="4" customFormat="1" spans="1:9">
      <c r="A23" s="5">
        <v>999224131556476</v>
      </c>
      <c r="B23" s="6">
        <v>45064</v>
      </c>
      <c r="C23" s="6">
        <v>45067</v>
      </c>
      <c r="D23" s="4">
        <v>2215</v>
      </c>
      <c r="E23" s="4" t="str">
        <f>VLOOKUP(A23,HOP!A:L,12,0)</f>
        <v>2215.00</v>
      </c>
      <c r="F23" s="4" t="str">
        <f>VLOOKUP(A23,HOP!A:C,3,0)</f>
        <v>3366951</v>
      </c>
      <c r="G23" s="4">
        <f t="shared" si="0"/>
        <v>0</v>
      </c>
      <c r="H23" s="4" t="str">
        <f t="shared" si="1"/>
        <v>，3366951</v>
      </c>
      <c r="I23" s="4" t="str">
        <f>VLOOKUP(A23,HOP!A:U,21,0)</f>
        <v>直采</v>
      </c>
    </row>
    <row r="24" s="4" customFormat="1" spans="1:9">
      <c r="A24" s="5">
        <v>999224133389693</v>
      </c>
      <c r="B24" s="6">
        <v>45064</v>
      </c>
      <c r="C24" s="6">
        <v>45067</v>
      </c>
      <c r="D24" s="4">
        <v>3567</v>
      </c>
      <c r="E24" s="4" t="str">
        <f>VLOOKUP(A24,HOP!A:L,12,0)</f>
        <v>3567.00</v>
      </c>
      <c r="F24" s="4" t="str">
        <f>VLOOKUP(A24,HOP!A:C,3,0)</f>
        <v>3367488</v>
      </c>
      <c r="G24" s="4">
        <f t="shared" si="0"/>
        <v>0</v>
      </c>
      <c r="H24" s="4" t="str">
        <f t="shared" si="1"/>
        <v>，3367488</v>
      </c>
      <c r="I24" s="4" t="str">
        <f>VLOOKUP(A24,HOP!A:U,21,0)</f>
        <v>直采</v>
      </c>
    </row>
    <row r="25" s="4" customFormat="1" spans="1:9">
      <c r="A25" s="5">
        <v>999224149266296</v>
      </c>
      <c r="B25" s="6">
        <v>45065</v>
      </c>
      <c r="C25" s="6">
        <v>45067</v>
      </c>
      <c r="D25" s="4">
        <v>1560</v>
      </c>
      <c r="E25" s="4" t="str">
        <f>VLOOKUP(A25,HOP!A:L,12,0)</f>
        <v>1560.00</v>
      </c>
      <c r="F25" s="4" t="str">
        <f>VLOOKUP(A25,HOP!A:C,3,0)</f>
        <v>3373158</v>
      </c>
      <c r="G25" s="4">
        <f t="shared" si="0"/>
        <v>0</v>
      </c>
      <c r="H25" s="4" t="str">
        <f t="shared" si="1"/>
        <v>，3373158</v>
      </c>
      <c r="I25" s="4" t="str">
        <f>VLOOKUP(A25,HOP!A:U,21,0)</f>
        <v>直采</v>
      </c>
    </row>
    <row r="26" s="4" customFormat="1" spans="1:9">
      <c r="A26" s="5">
        <v>999224187274131</v>
      </c>
      <c r="B26" s="6">
        <v>45065</v>
      </c>
      <c r="C26" s="6">
        <v>45067</v>
      </c>
      <c r="D26" s="4">
        <v>1331</v>
      </c>
      <c r="E26" s="4" t="str">
        <f>VLOOKUP(A26,HOP!A:L,12,0)</f>
        <v>1331.00</v>
      </c>
      <c r="F26" s="4" t="str">
        <f>VLOOKUP(A26,HOP!A:C,3,0)</f>
        <v>3382383</v>
      </c>
      <c r="G26" s="4">
        <f t="shared" si="0"/>
        <v>0</v>
      </c>
      <c r="H26" s="4" t="str">
        <f t="shared" si="1"/>
        <v>，3382383</v>
      </c>
      <c r="I26" s="4" t="str">
        <f>VLOOKUP(A26,HOP!A:U,21,0)</f>
        <v>直采</v>
      </c>
    </row>
    <row r="27" s="4" customFormat="1" spans="1:9">
      <c r="A27" s="5">
        <v>24199030622</v>
      </c>
      <c r="B27" s="6">
        <v>45066</v>
      </c>
      <c r="C27" s="6">
        <v>45067</v>
      </c>
      <c r="D27" s="4">
        <v>958.49</v>
      </c>
      <c r="E27" s="4" t="str">
        <f>VLOOKUP(A27,HOP!A:L,12,0)</f>
        <v>958.49</v>
      </c>
      <c r="F27" s="4" t="str">
        <f>VLOOKUP(A27,HOP!A:C,3,0)</f>
        <v>3385638</v>
      </c>
      <c r="G27" s="4">
        <f t="shared" si="0"/>
        <v>0</v>
      </c>
      <c r="H27" s="4" t="str">
        <f t="shared" si="1"/>
        <v>，3385638</v>
      </c>
      <c r="I27" s="4" t="str">
        <f>VLOOKUP(A27,HOP!A:U,21,0)</f>
        <v>直连</v>
      </c>
    </row>
    <row r="28" s="4" customFormat="1" hidden="1" spans="1:10">
      <c r="A28" s="8" t="s">
        <v>154</v>
      </c>
      <c r="B28" s="6">
        <v>45066</v>
      </c>
      <c r="C28" s="6">
        <v>45067</v>
      </c>
      <c r="D28" s="4">
        <v>269.5</v>
      </c>
      <c r="E28" s="4">
        <v>269.5</v>
      </c>
      <c r="F28" s="9" t="s">
        <v>155</v>
      </c>
      <c r="G28" s="4">
        <f t="shared" si="0"/>
        <v>0</v>
      </c>
      <c r="H28" s="4" t="str">
        <f t="shared" si="1"/>
        <v>，202305180757120021</v>
      </c>
      <c r="I28" s="4" t="e">
        <f>VLOOKUP(A28,HOP!A:U,21,0)</f>
        <v>#N/A</v>
      </c>
      <c r="J28" s="4">
        <v>5.18</v>
      </c>
    </row>
    <row r="29" s="4" customFormat="1" hidden="1" spans="1:10">
      <c r="A29" s="8" t="s">
        <v>156</v>
      </c>
      <c r="B29" s="6">
        <v>45066</v>
      </c>
      <c r="C29" s="6">
        <v>45067</v>
      </c>
      <c r="D29" s="4">
        <v>899.5</v>
      </c>
      <c r="E29" s="4">
        <v>899.5</v>
      </c>
      <c r="F29" s="9" t="s">
        <v>157</v>
      </c>
      <c r="G29" s="4">
        <f t="shared" si="0"/>
        <v>0</v>
      </c>
      <c r="H29" s="4" t="str">
        <f t="shared" si="1"/>
        <v>，202305181732300076</v>
      </c>
      <c r="I29" s="4" t="e">
        <f>VLOOKUP(A29,HOP!A:U,21,0)</f>
        <v>#N/A</v>
      </c>
      <c r="J29" s="4">
        <v>5.18</v>
      </c>
    </row>
    <row r="30" s="4" customFormat="1" spans="1:9">
      <c r="A30" s="5">
        <v>999224278573766</v>
      </c>
      <c r="B30" s="6">
        <v>45065</v>
      </c>
      <c r="C30" s="6">
        <v>45067</v>
      </c>
      <c r="D30" s="4">
        <v>1699.83</v>
      </c>
      <c r="E30" s="4" t="str">
        <f>VLOOKUP(A30,HOP!A:L,12,0)</f>
        <v>1699.83</v>
      </c>
      <c r="F30" s="4" t="str">
        <f>VLOOKUP(A30,HOP!A:C,3,0)</f>
        <v>3391452</v>
      </c>
      <c r="G30" s="4">
        <f t="shared" si="0"/>
        <v>0</v>
      </c>
      <c r="H30" s="4" t="str">
        <f t="shared" si="1"/>
        <v>，3391452</v>
      </c>
      <c r="I30" s="4" t="str">
        <f>VLOOKUP(A30,HOP!A:U,21,0)</f>
        <v>直连</v>
      </c>
    </row>
    <row r="31" s="4" customFormat="1" hidden="1" spans="1:10">
      <c r="A31" s="8" t="s">
        <v>158</v>
      </c>
      <c r="B31" s="6">
        <v>45066</v>
      </c>
      <c r="C31" s="6">
        <v>45067</v>
      </c>
      <c r="D31" s="4">
        <v>288.75</v>
      </c>
      <c r="E31" s="4">
        <v>288.75</v>
      </c>
      <c r="F31" s="9" t="s">
        <v>159</v>
      </c>
      <c r="G31" s="4">
        <f t="shared" si="0"/>
        <v>0</v>
      </c>
      <c r="H31" s="4" t="str">
        <f t="shared" si="1"/>
        <v>，202305181918550076</v>
      </c>
      <c r="I31" s="4" t="e">
        <f>VLOOKUP(A31,HOP!A:U,21,0)</f>
        <v>#N/A</v>
      </c>
      <c r="J31" s="4">
        <v>5.18</v>
      </c>
    </row>
    <row r="32" s="4" customFormat="1" hidden="1" spans="1:10">
      <c r="A32" s="8" t="s">
        <v>160</v>
      </c>
      <c r="B32" s="6">
        <v>45065</v>
      </c>
      <c r="C32" s="6">
        <v>45067</v>
      </c>
      <c r="D32" s="4">
        <v>901.6</v>
      </c>
      <c r="E32" s="4">
        <v>901.6</v>
      </c>
      <c r="F32" s="9" t="s">
        <v>161</v>
      </c>
      <c r="G32" s="4">
        <f t="shared" si="0"/>
        <v>0</v>
      </c>
      <c r="H32" s="4" t="str">
        <f t="shared" si="1"/>
        <v>，202305191030300068</v>
      </c>
      <c r="I32" s="4" t="e">
        <f>VLOOKUP(A32,HOP!A:U,21,0)</f>
        <v>#N/A</v>
      </c>
      <c r="J32" s="4">
        <v>5.19</v>
      </c>
    </row>
    <row r="33" s="4" customFormat="1" spans="1:9">
      <c r="A33" s="5">
        <v>999224289786884</v>
      </c>
      <c r="B33" s="6">
        <v>45066</v>
      </c>
      <c r="C33" s="6">
        <v>45067</v>
      </c>
      <c r="D33" s="4">
        <v>295.93</v>
      </c>
      <c r="E33" s="4" t="str">
        <f>VLOOKUP(A33,HOP!A:L,12,0)</f>
        <v>295.93</v>
      </c>
      <c r="F33" s="4" t="str">
        <f>VLOOKUP(A33,HOP!A:C,3,0)</f>
        <v>3394417</v>
      </c>
      <c r="G33" s="4">
        <f t="shared" si="0"/>
        <v>0</v>
      </c>
      <c r="H33" s="4" t="str">
        <f t="shared" si="1"/>
        <v>，3394417</v>
      </c>
      <c r="I33" s="4" t="str">
        <f>VLOOKUP(A33,HOP!A:U,21,0)</f>
        <v>直连</v>
      </c>
    </row>
    <row r="34" s="4" customFormat="1" spans="1:9">
      <c r="A34" s="5">
        <v>999224290636733</v>
      </c>
      <c r="B34" s="6">
        <v>45066</v>
      </c>
      <c r="C34" s="6">
        <v>45067</v>
      </c>
      <c r="D34" s="4">
        <v>549.44</v>
      </c>
      <c r="E34" s="4" t="str">
        <f>VLOOKUP(A34,HOP!A:L,12,0)</f>
        <v>549.44</v>
      </c>
      <c r="F34" s="4" t="str">
        <f>VLOOKUP(A34,HOP!A:C,3,0)</f>
        <v>3394629</v>
      </c>
      <c r="G34" s="4">
        <f t="shared" si="0"/>
        <v>0</v>
      </c>
      <c r="H34" s="4" t="str">
        <f t="shared" si="1"/>
        <v>，3394629</v>
      </c>
      <c r="I34" s="4" t="str">
        <f>VLOOKUP(A34,HOP!A:U,21,0)</f>
        <v>直连</v>
      </c>
    </row>
    <row r="36" spans="4:4">
      <c r="D36" s="4">
        <f>SUM(D2:D35)</f>
        <v>59223.93</v>
      </c>
    </row>
    <row r="42" spans="1:4">
      <c r="A42" s="4" t="s">
        <v>162</v>
      </c>
      <c r="C42" s="4">
        <v>51655</v>
      </c>
      <c r="D42" s="4">
        <v>56927.47</v>
      </c>
    </row>
    <row r="43" spans="1:4">
      <c r="A43" s="4" t="s">
        <v>163</v>
      </c>
      <c r="C43" s="4">
        <v>5209.58</v>
      </c>
      <c r="D43" s="4">
        <v>5741.33</v>
      </c>
    </row>
    <row r="44" spans="1:4">
      <c r="A44" s="4" t="s">
        <v>164</v>
      </c>
      <c r="C44" s="4">
        <v>2359.35</v>
      </c>
      <c r="D44" s="4">
        <v>2600.17</v>
      </c>
    </row>
    <row r="45" spans="1:4">
      <c r="A45" s="4" t="s">
        <v>165</v>
      </c>
      <c r="C45" s="4">
        <f>SUBTOTAL(9,C42:C44)</f>
        <v>59223.93</v>
      </c>
      <c r="D45" s="4">
        <f>SUBTOTAL(9,D42:D44)</f>
        <v>65268.97</v>
      </c>
    </row>
    <row r="46" spans="1:1">
      <c r="A46" s="4" t="s">
        <v>166</v>
      </c>
    </row>
  </sheetData>
  <autoFilter ref="A1:XFD36">
    <filterColumn colId="3">
      <filters blank="1">
        <filter val="2351"/>
        <filter val="1913"/>
        <filter val="2853"/>
        <filter val="295.93"/>
        <filter val="1699.83"/>
        <filter val="59223.93"/>
        <filter val="1154"/>
        <filter val="4014"/>
        <filter val="2215"/>
        <filter val="1999"/>
        <filter val="968.59"/>
        <filter val="1560"/>
        <filter val="3722"/>
        <filter val="737.3"/>
        <filter val="2724"/>
        <filter val="269.5"/>
        <filter val="899.5"/>
        <filter val="1726"/>
        <filter val="2226"/>
        <filter val="3366"/>
        <filter val="901.6"/>
        <filter val="3567"/>
        <filter val="1331"/>
        <filter val="2631"/>
        <filter val="1934"/>
        <filter val="288.75"/>
        <filter val="3740"/>
        <filter val="549.44"/>
        <filter val="1546"/>
        <filter val="1308"/>
        <filter val="958.49"/>
      </filters>
    </filterColumn>
    <filterColumn colId="8">
      <filters blank="1">
        <filter val="直采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167</v>
      </c>
      <c r="B1" s="2" t="s">
        <v>168</v>
      </c>
      <c r="C1" s="2" t="s">
        <v>169</v>
      </c>
      <c r="D1" s="2" t="s">
        <v>170</v>
      </c>
      <c r="E1" s="2" t="s">
        <v>13</v>
      </c>
      <c r="F1" s="2" t="s">
        <v>5</v>
      </c>
      <c r="G1" s="2" t="s">
        <v>6</v>
      </c>
      <c r="H1" s="2" t="s">
        <v>171</v>
      </c>
      <c r="I1" s="2" t="s">
        <v>172</v>
      </c>
      <c r="J1" s="2" t="s">
        <v>173</v>
      </c>
      <c r="K1" s="2" t="s">
        <v>174</v>
      </c>
      <c r="L1" s="2" t="s">
        <v>175</v>
      </c>
      <c r="M1" s="2" t="s">
        <v>176</v>
      </c>
      <c r="N1" s="2" t="s">
        <v>177</v>
      </c>
      <c r="O1" s="2" t="s">
        <v>178</v>
      </c>
      <c r="P1" s="2" t="s">
        <v>179</v>
      </c>
      <c r="Q1" s="2" t="s">
        <v>180</v>
      </c>
      <c r="R1" s="2" t="s">
        <v>181</v>
      </c>
      <c r="S1" s="2" t="s">
        <v>182</v>
      </c>
      <c r="T1" s="2" t="s">
        <v>183</v>
      </c>
      <c r="U1" s="2" t="s">
        <v>184</v>
      </c>
      <c r="V1" s="2" t="s">
        <v>185</v>
      </c>
    </row>
    <row r="2" s="1" customFormat="1" spans="1:22">
      <c r="A2" s="3">
        <v>999224290636733</v>
      </c>
      <c r="B2" s="1" t="s">
        <v>186</v>
      </c>
      <c r="C2" s="1" t="s">
        <v>187</v>
      </c>
      <c r="D2" s="1" t="s">
        <v>188</v>
      </c>
      <c r="E2" s="1" t="s">
        <v>151</v>
      </c>
      <c r="F2" s="1" t="s">
        <v>189</v>
      </c>
      <c r="G2" s="1" t="s">
        <v>190</v>
      </c>
      <c r="H2" s="1" t="s">
        <v>191</v>
      </c>
      <c r="I2" s="1" t="s">
        <v>192</v>
      </c>
      <c r="J2" s="1" t="s">
        <v>193</v>
      </c>
      <c r="K2" s="1" t="s">
        <v>192</v>
      </c>
      <c r="L2" s="1" t="s">
        <v>192</v>
      </c>
      <c r="M2" s="1" t="s">
        <v>194</v>
      </c>
      <c r="N2" s="1" t="s">
        <v>194</v>
      </c>
      <c r="O2" s="1" t="s">
        <v>195</v>
      </c>
      <c r="P2" s="1" t="s">
        <v>196</v>
      </c>
      <c r="Q2" s="1" t="s">
        <v>197</v>
      </c>
      <c r="R2" s="1" t="s">
        <v>198</v>
      </c>
      <c r="S2" s="1" t="s">
        <v>199</v>
      </c>
      <c r="T2" s="1" t="s">
        <v>200</v>
      </c>
      <c r="U2" s="1" t="s">
        <v>201</v>
      </c>
      <c r="V2" s="1" t="s">
        <v>202</v>
      </c>
    </row>
    <row r="3" s="1" customFormat="1" spans="1:22">
      <c r="A3" s="3">
        <v>999224289786884</v>
      </c>
      <c r="B3" s="1" t="s">
        <v>186</v>
      </c>
      <c r="C3" s="1" t="s">
        <v>203</v>
      </c>
      <c r="D3" s="1" t="s">
        <v>204</v>
      </c>
      <c r="E3" s="1" t="s">
        <v>146</v>
      </c>
      <c r="F3" s="1" t="s">
        <v>189</v>
      </c>
      <c r="G3" s="1" t="s">
        <v>190</v>
      </c>
      <c r="H3" s="1" t="s">
        <v>191</v>
      </c>
      <c r="I3" s="1" t="s">
        <v>205</v>
      </c>
      <c r="J3" s="1" t="s">
        <v>193</v>
      </c>
      <c r="K3" s="1" t="s">
        <v>205</v>
      </c>
      <c r="L3" s="1" t="s">
        <v>205</v>
      </c>
      <c r="M3" s="1" t="s">
        <v>194</v>
      </c>
      <c r="N3" s="1" t="s">
        <v>194</v>
      </c>
      <c r="O3" s="1" t="s">
        <v>195</v>
      </c>
      <c r="P3" s="1" t="s">
        <v>196</v>
      </c>
      <c r="Q3" s="1" t="s">
        <v>197</v>
      </c>
      <c r="R3" s="1" t="s">
        <v>206</v>
      </c>
      <c r="S3" s="1" t="s">
        <v>199</v>
      </c>
      <c r="T3" s="1" t="s">
        <v>200</v>
      </c>
      <c r="U3" s="1" t="s">
        <v>201</v>
      </c>
      <c r="V3" s="1" t="s">
        <v>202</v>
      </c>
    </row>
    <row r="4" s="1" customFormat="1" spans="1:22">
      <c r="A4" s="3">
        <v>24282239603</v>
      </c>
      <c r="B4" s="1" t="s">
        <v>207</v>
      </c>
      <c r="C4" s="1" t="s">
        <v>208</v>
      </c>
      <c r="D4" s="1" t="s">
        <v>209</v>
      </c>
      <c r="E4" s="1" t="s">
        <v>210</v>
      </c>
      <c r="F4" s="1" t="s">
        <v>186</v>
      </c>
      <c r="G4" s="1" t="s">
        <v>189</v>
      </c>
      <c r="H4" s="1" t="s">
        <v>191</v>
      </c>
      <c r="I4" s="1" t="s">
        <v>211</v>
      </c>
      <c r="J4" s="1" t="s">
        <v>193</v>
      </c>
      <c r="K4" s="1" t="s">
        <v>211</v>
      </c>
      <c r="L4" s="1" t="s">
        <v>211</v>
      </c>
      <c r="M4" s="1" t="s">
        <v>194</v>
      </c>
      <c r="N4" s="1" t="s">
        <v>194</v>
      </c>
      <c r="O4" s="1" t="s">
        <v>195</v>
      </c>
      <c r="P4" s="1" t="s">
        <v>196</v>
      </c>
      <c r="Q4" s="1" t="s">
        <v>197</v>
      </c>
      <c r="R4" s="1" t="s">
        <v>212</v>
      </c>
      <c r="S4" s="1" t="s">
        <v>199</v>
      </c>
      <c r="T4" s="1" t="s">
        <v>200</v>
      </c>
      <c r="U4" s="1" t="s">
        <v>201</v>
      </c>
      <c r="V4" s="1" t="s">
        <v>202</v>
      </c>
    </row>
    <row r="5" s="1" customFormat="1" spans="1:22">
      <c r="A5" s="3">
        <v>999224278573766</v>
      </c>
      <c r="B5" s="1" t="s">
        <v>207</v>
      </c>
      <c r="C5" s="1" t="s">
        <v>213</v>
      </c>
      <c r="D5" s="1" t="s">
        <v>214</v>
      </c>
      <c r="E5" s="1" t="s">
        <v>137</v>
      </c>
      <c r="F5" s="1" t="s">
        <v>186</v>
      </c>
      <c r="G5" s="1" t="s">
        <v>190</v>
      </c>
      <c r="H5" s="1" t="s">
        <v>191</v>
      </c>
      <c r="I5" s="1" t="s">
        <v>215</v>
      </c>
      <c r="J5" s="1" t="s">
        <v>193</v>
      </c>
      <c r="K5" s="1" t="s">
        <v>215</v>
      </c>
      <c r="L5" s="1" t="s">
        <v>215</v>
      </c>
      <c r="M5" s="1" t="s">
        <v>194</v>
      </c>
      <c r="N5" s="1" t="s">
        <v>194</v>
      </c>
      <c r="O5" s="1" t="s">
        <v>195</v>
      </c>
      <c r="P5" s="1" t="s">
        <v>196</v>
      </c>
      <c r="Q5" s="1" t="s">
        <v>197</v>
      </c>
      <c r="R5" s="1" t="s">
        <v>216</v>
      </c>
      <c r="S5" s="1" t="s">
        <v>199</v>
      </c>
      <c r="T5" s="1" t="s">
        <v>200</v>
      </c>
      <c r="U5" s="1" t="s">
        <v>201</v>
      </c>
      <c r="V5" s="1" t="s">
        <v>202</v>
      </c>
    </row>
    <row r="6" s="1" customFormat="1" spans="1:22">
      <c r="A6" s="3">
        <v>24199030622</v>
      </c>
      <c r="B6" s="1" t="s">
        <v>217</v>
      </c>
      <c r="C6" s="1" t="s">
        <v>218</v>
      </c>
      <c r="D6" s="1" t="s">
        <v>219</v>
      </c>
      <c r="E6" s="1" t="s">
        <v>55</v>
      </c>
      <c r="F6" s="1" t="s">
        <v>189</v>
      </c>
      <c r="G6" s="1" t="s">
        <v>190</v>
      </c>
      <c r="H6" s="1" t="s">
        <v>191</v>
      </c>
      <c r="I6" s="1" t="s">
        <v>220</v>
      </c>
      <c r="J6" s="1" t="s">
        <v>193</v>
      </c>
      <c r="K6" s="1" t="s">
        <v>220</v>
      </c>
      <c r="L6" s="1" t="s">
        <v>220</v>
      </c>
      <c r="M6" s="1" t="s">
        <v>194</v>
      </c>
      <c r="N6" s="1" t="s">
        <v>194</v>
      </c>
      <c r="O6" s="1" t="s">
        <v>195</v>
      </c>
      <c r="P6" s="1" t="s">
        <v>196</v>
      </c>
      <c r="Q6" s="1" t="s">
        <v>197</v>
      </c>
      <c r="R6" s="1" t="s">
        <v>221</v>
      </c>
      <c r="S6" s="1" t="s">
        <v>199</v>
      </c>
      <c r="T6" s="1" t="s">
        <v>200</v>
      </c>
      <c r="U6" s="1" t="s">
        <v>201</v>
      </c>
      <c r="V6" s="1" t="s">
        <v>202</v>
      </c>
    </row>
    <row r="7" s="1" customFormat="1" spans="1:22">
      <c r="A7" s="3">
        <v>999224187274131</v>
      </c>
      <c r="B7" s="1" t="s">
        <v>222</v>
      </c>
      <c r="C7" s="1" t="s">
        <v>223</v>
      </c>
      <c r="D7" s="1" t="s">
        <v>224</v>
      </c>
      <c r="E7" s="1" t="s">
        <v>225</v>
      </c>
      <c r="F7" s="1" t="s">
        <v>186</v>
      </c>
      <c r="G7" s="1" t="s">
        <v>190</v>
      </c>
      <c r="H7" s="1" t="s">
        <v>191</v>
      </c>
      <c r="I7" s="1" t="s">
        <v>226</v>
      </c>
      <c r="J7" s="1" t="s">
        <v>193</v>
      </c>
      <c r="K7" s="1" t="s">
        <v>226</v>
      </c>
      <c r="L7" s="1" t="s">
        <v>226</v>
      </c>
      <c r="M7" s="1" t="s">
        <v>194</v>
      </c>
      <c r="N7" s="1" t="s">
        <v>194</v>
      </c>
      <c r="O7" s="1" t="s">
        <v>195</v>
      </c>
      <c r="P7" s="1" t="s">
        <v>196</v>
      </c>
      <c r="Q7" s="1" t="s">
        <v>197</v>
      </c>
      <c r="R7" s="1" t="s">
        <v>227</v>
      </c>
      <c r="S7" s="1" t="s">
        <v>199</v>
      </c>
      <c r="T7" s="1" t="s">
        <v>200</v>
      </c>
      <c r="U7" s="1" t="s">
        <v>228</v>
      </c>
      <c r="V7" s="1" t="s">
        <v>202</v>
      </c>
    </row>
    <row r="8" s="1" customFormat="1" spans="1:22">
      <c r="A8" s="3">
        <v>24182809413</v>
      </c>
      <c r="B8" s="1" t="s">
        <v>222</v>
      </c>
      <c r="C8" s="1" t="s">
        <v>229</v>
      </c>
      <c r="D8" s="1" t="s">
        <v>219</v>
      </c>
      <c r="E8" s="1" t="s">
        <v>55</v>
      </c>
      <c r="F8" s="1" t="s">
        <v>186</v>
      </c>
      <c r="G8" s="1" t="s">
        <v>189</v>
      </c>
      <c r="H8" s="1" t="s">
        <v>191</v>
      </c>
      <c r="I8" s="1" t="s">
        <v>230</v>
      </c>
      <c r="J8" s="1" t="s">
        <v>193</v>
      </c>
      <c r="K8" s="1" t="s">
        <v>230</v>
      </c>
      <c r="L8" s="1" t="s">
        <v>230</v>
      </c>
      <c r="M8" s="1" t="s">
        <v>194</v>
      </c>
      <c r="N8" s="1" t="s">
        <v>194</v>
      </c>
      <c r="O8" s="1" t="s">
        <v>195</v>
      </c>
      <c r="P8" s="1" t="s">
        <v>196</v>
      </c>
      <c r="Q8" s="1" t="s">
        <v>197</v>
      </c>
      <c r="R8" s="1" t="s">
        <v>231</v>
      </c>
      <c r="S8" s="1" t="s">
        <v>199</v>
      </c>
      <c r="T8" s="1" t="s">
        <v>200</v>
      </c>
      <c r="U8" s="1" t="s">
        <v>201</v>
      </c>
      <c r="V8" s="1" t="s">
        <v>202</v>
      </c>
    </row>
    <row r="9" s="1" customFormat="1" spans="1:22">
      <c r="A9" s="3">
        <v>999224149266296</v>
      </c>
      <c r="B9" s="1" t="s">
        <v>232</v>
      </c>
      <c r="C9" s="1" t="s">
        <v>233</v>
      </c>
      <c r="D9" s="1" t="s">
        <v>234</v>
      </c>
      <c r="E9" s="1" t="s">
        <v>235</v>
      </c>
      <c r="F9" s="1" t="s">
        <v>186</v>
      </c>
      <c r="G9" s="1" t="s">
        <v>190</v>
      </c>
      <c r="H9" s="1" t="s">
        <v>191</v>
      </c>
      <c r="I9" s="1" t="s">
        <v>236</v>
      </c>
      <c r="J9" s="1" t="s">
        <v>193</v>
      </c>
      <c r="K9" s="1" t="s">
        <v>236</v>
      </c>
      <c r="L9" s="1" t="s">
        <v>236</v>
      </c>
      <c r="M9" s="1" t="s">
        <v>194</v>
      </c>
      <c r="N9" s="1" t="s">
        <v>194</v>
      </c>
      <c r="O9" s="1" t="s">
        <v>195</v>
      </c>
      <c r="P9" s="1" t="s">
        <v>196</v>
      </c>
      <c r="Q9" s="1" t="s">
        <v>197</v>
      </c>
      <c r="R9" s="1" t="s">
        <v>237</v>
      </c>
      <c r="S9" s="1" t="s">
        <v>199</v>
      </c>
      <c r="T9" s="1" t="s">
        <v>200</v>
      </c>
      <c r="U9" s="1" t="s">
        <v>228</v>
      </c>
      <c r="V9" s="1" t="s">
        <v>202</v>
      </c>
    </row>
    <row r="10" s="1" customFormat="1" spans="1:22">
      <c r="A10" s="3">
        <v>999224136719032</v>
      </c>
      <c r="B10" s="1" t="s">
        <v>238</v>
      </c>
      <c r="C10" s="1" t="s">
        <v>239</v>
      </c>
      <c r="D10" s="1" t="s">
        <v>224</v>
      </c>
      <c r="E10" s="1" t="s">
        <v>240</v>
      </c>
      <c r="F10" s="1" t="s">
        <v>207</v>
      </c>
      <c r="G10" s="1" t="s">
        <v>189</v>
      </c>
      <c r="H10" s="1" t="s">
        <v>191</v>
      </c>
      <c r="I10" s="1" t="s">
        <v>241</v>
      </c>
      <c r="J10" s="1" t="s">
        <v>193</v>
      </c>
      <c r="K10" s="1" t="s">
        <v>241</v>
      </c>
      <c r="L10" s="1" t="s">
        <v>241</v>
      </c>
      <c r="M10" s="1" t="s">
        <v>194</v>
      </c>
      <c r="N10" s="1" t="s">
        <v>194</v>
      </c>
      <c r="O10" s="1" t="s">
        <v>195</v>
      </c>
      <c r="P10" s="1" t="s">
        <v>196</v>
      </c>
      <c r="Q10" s="1" t="s">
        <v>197</v>
      </c>
      <c r="R10" s="1" t="s">
        <v>242</v>
      </c>
      <c r="S10" s="1" t="s">
        <v>199</v>
      </c>
      <c r="T10" s="1" t="s">
        <v>200</v>
      </c>
      <c r="U10" s="1" t="s">
        <v>228</v>
      </c>
      <c r="V10" s="1" t="s">
        <v>202</v>
      </c>
    </row>
    <row r="11" s="1" customFormat="1" spans="1:22">
      <c r="A11" s="3">
        <v>999224133389693</v>
      </c>
      <c r="B11" s="1" t="s">
        <v>238</v>
      </c>
      <c r="C11" s="1" t="s">
        <v>243</v>
      </c>
      <c r="D11" s="1" t="s">
        <v>244</v>
      </c>
      <c r="E11" s="1" t="s">
        <v>245</v>
      </c>
      <c r="F11" s="1" t="s">
        <v>207</v>
      </c>
      <c r="G11" s="1" t="s">
        <v>190</v>
      </c>
      <c r="H11" s="1" t="s">
        <v>191</v>
      </c>
      <c r="I11" s="1" t="s">
        <v>246</v>
      </c>
      <c r="J11" s="1" t="s">
        <v>193</v>
      </c>
      <c r="K11" s="1" t="s">
        <v>246</v>
      </c>
      <c r="L11" s="1" t="s">
        <v>246</v>
      </c>
      <c r="M11" s="1" t="s">
        <v>194</v>
      </c>
      <c r="N11" s="1" t="s">
        <v>194</v>
      </c>
      <c r="O11" s="1" t="s">
        <v>195</v>
      </c>
      <c r="P11" s="1" t="s">
        <v>196</v>
      </c>
      <c r="Q11" s="1" t="s">
        <v>197</v>
      </c>
      <c r="R11" s="1" t="s">
        <v>247</v>
      </c>
      <c r="S11" s="1" t="s">
        <v>199</v>
      </c>
      <c r="T11" s="1" t="s">
        <v>200</v>
      </c>
      <c r="U11" s="1" t="s">
        <v>228</v>
      </c>
      <c r="V11" s="1" t="s">
        <v>202</v>
      </c>
    </row>
    <row r="12" s="1" customFormat="1" spans="1:22">
      <c r="A12" s="3">
        <v>999224131556476</v>
      </c>
      <c r="B12" s="1" t="s">
        <v>238</v>
      </c>
      <c r="C12" s="1" t="s">
        <v>248</v>
      </c>
      <c r="D12" s="1" t="s">
        <v>234</v>
      </c>
      <c r="E12" s="1" t="s">
        <v>249</v>
      </c>
      <c r="F12" s="1" t="s">
        <v>207</v>
      </c>
      <c r="G12" s="1" t="s">
        <v>190</v>
      </c>
      <c r="H12" s="1" t="s">
        <v>191</v>
      </c>
      <c r="I12" s="1" t="s">
        <v>250</v>
      </c>
      <c r="J12" s="1" t="s">
        <v>193</v>
      </c>
      <c r="K12" s="1" t="s">
        <v>250</v>
      </c>
      <c r="L12" s="1" t="s">
        <v>250</v>
      </c>
      <c r="M12" s="1" t="s">
        <v>194</v>
      </c>
      <c r="N12" s="1" t="s">
        <v>194</v>
      </c>
      <c r="O12" s="1" t="s">
        <v>195</v>
      </c>
      <c r="P12" s="1" t="s">
        <v>196</v>
      </c>
      <c r="Q12" s="1" t="s">
        <v>197</v>
      </c>
      <c r="R12" s="1" t="s">
        <v>251</v>
      </c>
      <c r="S12" s="1" t="s">
        <v>199</v>
      </c>
      <c r="T12" s="1" t="s">
        <v>200</v>
      </c>
      <c r="U12" s="1" t="s">
        <v>228</v>
      </c>
      <c r="V12" s="1" t="s">
        <v>202</v>
      </c>
    </row>
    <row r="13" s="1" customFormat="1" spans="1:22">
      <c r="A13" s="3">
        <v>999224122166350</v>
      </c>
      <c r="B13" s="1" t="s">
        <v>238</v>
      </c>
      <c r="C13" s="1" t="s">
        <v>252</v>
      </c>
      <c r="D13" s="1" t="s">
        <v>244</v>
      </c>
      <c r="E13" s="1" t="s">
        <v>253</v>
      </c>
      <c r="F13" s="1" t="s">
        <v>186</v>
      </c>
      <c r="G13" s="1" t="s">
        <v>190</v>
      </c>
      <c r="H13" s="1" t="s">
        <v>191</v>
      </c>
      <c r="I13" s="1" t="s">
        <v>254</v>
      </c>
      <c r="J13" s="1" t="s">
        <v>193</v>
      </c>
      <c r="K13" s="1" t="s">
        <v>254</v>
      </c>
      <c r="L13" s="1" t="s">
        <v>254</v>
      </c>
      <c r="M13" s="1" t="s">
        <v>194</v>
      </c>
      <c r="N13" s="1" t="s">
        <v>194</v>
      </c>
      <c r="O13" s="1" t="s">
        <v>195</v>
      </c>
      <c r="P13" s="1" t="s">
        <v>196</v>
      </c>
      <c r="Q13" s="1" t="s">
        <v>197</v>
      </c>
      <c r="R13" s="1" t="s">
        <v>255</v>
      </c>
      <c r="S13" s="1" t="s">
        <v>199</v>
      </c>
      <c r="T13" s="1" t="s">
        <v>200</v>
      </c>
      <c r="U13" s="1" t="s">
        <v>228</v>
      </c>
      <c r="V13" s="1" t="s">
        <v>202</v>
      </c>
    </row>
    <row r="14" s="1" customFormat="1" spans="1:22">
      <c r="A14" s="3">
        <v>999224115438914</v>
      </c>
      <c r="B14" s="1" t="s">
        <v>256</v>
      </c>
      <c r="C14" s="1" t="s">
        <v>257</v>
      </c>
      <c r="D14" s="1" t="s">
        <v>234</v>
      </c>
      <c r="E14" s="1" t="s">
        <v>258</v>
      </c>
      <c r="F14" s="1" t="s">
        <v>207</v>
      </c>
      <c r="G14" s="1" t="s">
        <v>190</v>
      </c>
      <c r="H14" s="1" t="s">
        <v>191</v>
      </c>
      <c r="I14" s="1" t="s">
        <v>250</v>
      </c>
      <c r="J14" s="1" t="s">
        <v>193</v>
      </c>
      <c r="K14" s="1" t="s">
        <v>250</v>
      </c>
      <c r="L14" s="1" t="s">
        <v>250</v>
      </c>
      <c r="M14" s="1" t="s">
        <v>194</v>
      </c>
      <c r="N14" s="1" t="s">
        <v>194</v>
      </c>
      <c r="O14" s="1" t="s">
        <v>195</v>
      </c>
      <c r="P14" s="1" t="s">
        <v>196</v>
      </c>
      <c r="Q14" s="1" t="s">
        <v>197</v>
      </c>
      <c r="R14" s="1" t="s">
        <v>259</v>
      </c>
      <c r="S14" s="1" t="s">
        <v>199</v>
      </c>
      <c r="T14" s="1" t="s">
        <v>200</v>
      </c>
      <c r="U14" s="1" t="s">
        <v>228</v>
      </c>
      <c r="V14" s="1" t="s">
        <v>202</v>
      </c>
    </row>
    <row r="15" s="1" customFormat="1" spans="1:22">
      <c r="A15" s="3">
        <v>999224101214042</v>
      </c>
      <c r="B15" s="1" t="s">
        <v>260</v>
      </c>
      <c r="C15" s="1" t="s">
        <v>261</v>
      </c>
      <c r="D15" s="1" t="s">
        <v>244</v>
      </c>
      <c r="E15" s="1" t="s">
        <v>262</v>
      </c>
      <c r="F15" s="1" t="s">
        <v>186</v>
      </c>
      <c r="G15" s="1" t="s">
        <v>190</v>
      </c>
      <c r="H15" s="1" t="s">
        <v>191</v>
      </c>
      <c r="I15" s="1" t="s">
        <v>263</v>
      </c>
      <c r="J15" s="1" t="s">
        <v>193</v>
      </c>
      <c r="K15" s="1" t="s">
        <v>263</v>
      </c>
      <c r="L15" s="1" t="s">
        <v>263</v>
      </c>
      <c r="M15" s="1" t="s">
        <v>194</v>
      </c>
      <c r="N15" s="1" t="s">
        <v>194</v>
      </c>
      <c r="O15" s="1" t="s">
        <v>195</v>
      </c>
      <c r="P15" s="1" t="s">
        <v>196</v>
      </c>
      <c r="Q15" s="1" t="s">
        <v>197</v>
      </c>
      <c r="R15" s="1" t="s">
        <v>264</v>
      </c>
      <c r="S15" s="1" t="s">
        <v>199</v>
      </c>
      <c r="T15" s="1" t="s">
        <v>200</v>
      </c>
      <c r="U15" s="1" t="s">
        <v>228</v>
      </c>
      <c r="V15" s="1" t="s">
        <v>202</v>
      </c>
    </row>
    <row r="16" s="1" customFormat="1" spans="1:22">
      <c r="A16" s="3">
        <v>999224098233127</v>
      </c>
      <c r="B16" s="1" t="s">
        <v>260</v>
      </c>
      <c r="C16" s="1" t="s">
        <v>265</v>
      </c>
      <c r="D16" s="1" t="s">
        <v>234</v>
      </c>
      <c r="E16" s="1" t="s">
        <v>266</v>
      </c>
      <c r="F16" s="1" t="s">
        <v>186</v>
      </c>
      <c r="G16" s="1" t="s">
        <v>190</v>
      </c>
      <c r="H16" s="1" t="s">
        <v>191</v>
      </c>
      <c r="I16" s="1" t="s">
        <v>236</v>
      </c>
      <c r="J16" s="1" t="s">
        <v>193</v>
      </c>
      <c r="K16" s="1" t="s">
        <v>236</v>
      </c>
      <c r="L16" s="1" t="s">
        <v>236</v>
      </c>
      <c r="M16" s="1" t="s">
        <v>194</v>
      </c>
      <c r="N16" s="1" t="s">
        <v>194</v>
      </c>
      <c r="O16" s="1" t="s">
        <v>195</v>
      </c>
      <c r="P16" s="1" t="s">
        <v>196</v>
      </c>
      <c r="Q16" s="1" t="s">
        <v>197</v>
      </c>
      <c r="R16" s="1" t="s">
        <v>267</v>
      </c>
      <c r="S16" s="1" t="s">
        <v>199</v>
      </c>
      <c r="T16" s="1" t="s">
        <v>200</v>
      </c>
      <c r="U16" s="1" t="s">
        <v>228</v>
      </c>
      <c r="V16" s="1" t="s">
        <v>202</v>
      </c>
    </row>
    <row r="17" s="1" customFormat="1" spans="1:22">
      <c r="A17" s="3">
        <v>999224093042887</v>
      </c>
      <c r="B17" s="1" t="s">
        <v>260</v>
      </c>
      <c r="C17" s="1" t="s">
        <v>268</v>
      </c>
      <c r="D17" s="1" t="s">
        <v>244</v>
      </c>
      <c r="E17" s="1" t="s">
        <v>269</v>
      </c>
      <c r="F17" s="1" t="s">
        <v>207</v>
      </c>
      <c r="G17" s="1" t="s">
        <v>190</v>
      </c>
      <c r="H17" s="1" t="s">
        <v>191</v>
      </c>
      <c r="I17" s="1" t="s">
        <v>270</v>
      </c>
      <c r="J17" s="1" t="s">
        <v>193</v>
      </c>
      <c r="K17" s="1" t="s">
        <v>270</v>
      </c>
      <c r="L17" s="1" t="s">
        <v>270</v>
      </c>
      <c r="M17" s="1" t="s">
        <v>194</v>
      </c>
      <c r="N17" s="1" t="s">
        <v>194</v>
      </c>
      <c r="O17" s="1" t="s">
        <v>195</v>
      </c>
      <c r="P17" s="1" t="s">
        <v>196</v>
      </c>
      <c r="Q17" s="1" t="s">
        <v>197</v>
      </c>
      <c r="R17" s="1" t="s">
        <v>271</v>
      </c>
      <c r="S17" s="1" t="s">
        <v>199</v>
      </c>
      <c r="T17" s="1" t="s">
        <v>200</v>
      </c>
      <c r="U17" s="1" t="s">
        <v>228</v>
      </c>
      <c r="V17" s="1" t="s">
        <v>202</v>
      </c>
    </row>
    <row r="18" s="1" customFormat="1" spans="1:22">
      <c r="A18" s="3">
        <v>999224022100043</v>
      </c>
      <c r="B18" s="1" t="s">
        <v>272</v>
      </c>
      <c r="C18" s="1" t="s">
        <v>273</v>
      </c>
      <c r="D18" s="1" t="s">
        <v>274</v>
      </c>
      <c r="E18" s="1" t="s">
        <v>275</v>
      </c>
      <c r="F18" s="1" t="s">
        <v>217</v>
      </c>
      <c r="G18" s="1" t="s">
        <v>190</v>
      </c>
      <c r="H18" s="1" t="s">
        <v>191</v>
      </c>
      <c r="I18" s="1" t="s">
        <v>276</v>
      </c>
      <c r="J18" s="1" t="s">
        <v>193</v>
      </c>
      <c r="K18" s="1" t="s">
        <v>276</v>
      </c>
      <c r="L18" s="1" t="s">
        <v>276</v>
      </c>
      <c r="M18" s="1" t="s">
        <v>194</v>
      </c>
      <c r="N18" s="1" t="s">
        <v>194</v>
      </c>
      <c r="O18" s="1" t="s">
        <v>195</v>
      </c>
      <c r="P18" s="1" t="s">
        <v>196</v>
      </c>
      <c r="Q18" s="1" t="s">
        <v>197</v>
      </c>
      <c r="R18" s="1" t="s">
        <v>277</v>
      </c>
      <c r="S18" s="1" t="s">
        <v>199</v>
      </c>
      <c r="T18" s="1" t="s">
        <v>200</v>
      </c>
      <c r="U18" s="1" t="s">
        <v>228</v>
      </c>
      <c r="V18" s="1" t="s">
        <v>202</v>
      </c>
    </row>
    <row r="19" s="1" customFormat="1" spans="1:22">
      <c r="A19" s="3">
        <v>999224015667233</v>
      </c>
      <c r="B19" s="1" t="s">
        <v>278</v>
      </c>
      <c r="C19" s="1" t="s">
        <v>279</v>
      </c>
      <c r="D19" s="1" t="s">
        <v>274</v>
      </c>
      <c r="E19" s="1" t="s">
        <v>280</v>
      </c>
      <c r="F19" s="1" t="s">
        <v>186</v>
      </c>
      <c r="G19" s="1" t="s">
        <v>190</v>
      </c>
      <c r="H19" s="1" t="s">
        <v>191</v>
      </c>
      <c r="I19" s="1" t="s">
        <v>281</v>
      </c>
      <c r="J19" s="1" t="s">
        <v>193</v>
      </c>
      <c r="K19" s="1" t="s">
        <v>281</v>
      </c>
      <c r="L19" s="1" t="s">
        <v>281</v>
      </c>
      <c r="M19" s="1" t="s">
        <v>194</v>
      </c>
      <c r="N19" s="1" t="s">
        <v>194</v>
      </c>
      <c r="O19" s="1" t="s">
        <v>195</v>
      </c>
      <c r="P19" s="1" t="s">
        <v>196</v>
      </c>
      <c r="Q19" s="1" t="s">
        <v>197</v>
      </c>
      <c r="R19" s="1" t="s">
        <v>282</v>
      </c>
      <c r="S19" s="1" t="s">
        <v>199</v>
      </c>
      <c r="T19" s="1" t="s">
        <v>200</v>
      </c>
      <c r="U19" s="1" t="s">
        <v>228</v>
      </c>
      <c r="V19" s="1" t="s">
        <v>202</v>
      </c>
    </row>
    <row r="20" s="1" customFormat="1" spans="1:22">
      <c r="A20" s="3">
        <v>999223986566421</v>
      </c>
      <c r="B20" s="1" t="s">
        <v>283</v>
      </c>
      <c r="C20" s="1" t="s">
        <v>284</v>
      </c>
      <c r="D20" s="1" t="s">
        <v>234</v>
      </c>
      <c r="E20" s="1" t="s">
        <v>285</v>
      </c>
      <c r="F20" s="1" t="s">
        <v>186</v>
      </c>
      <c r="G20" s="1" t="s">
        <v>190</v>
      </c>
      <c r="H20" s="1" t="s">
        <v>191</v>
      </c>
      <c r="I20" s="1" t="s">
        <v>286</v>
      </c>
      <c r="J20" s="1" t="s">
        <v>193</v>
      </c>
      <c r="K20" s="1" t="s">
        <v>286</v>
      </c>
      <c r="L20" s="1" t="s">
        <v>286</v>
      </c>
      <c r="M20" s="1" t="s">
        <v>194</v>
      </c>
      <c r="N20" s="1" t="s">
        <v>194</v>
      </c>
      <c r="O20" s="1" t="s">
        <v>195</v>
      </c>
      <c r="P20" s="1" t="s">
        <v>196</v>
      </c>
      <c r="Q20" s="1" t="s">
        <v>197</v>
      </c>
      <c r="R20" s="1" t="s">
        <v>287</v>
      </c>
      <c r="S20" s="1" t="s">
        <v>199</v>
      </c>
      <c r="T20" s="1" t="s">
        <v>200</v>
      </c>
      <c r="U20" s="1" t="s">
        <v>228</v>
      </c>
      <c r="V20" s="1" t="s">
        <v>202</v>
      </c>
    </row>
    <row r="21" s="1" customFormat="1" spans="1:22">
      <c r="A21" s="3">
        <v>999223983006477</v>
      </c>
      <c r="B21" s="1" t="s">
        <v>283</v>
      </c>
      <c r="C21" s="1" t="s">
        <v>288</v>
      </c>
      <c r="D21" s="1" t="s">
        <v>244</v>
      </c>
      <c r="E21" s="1" t="s">
        <v>289</v>
      </c>
      <c r="F21" s="1" t="s">
        <v>207</v>
      </c>
      <c r="G21" s="1" t="s">
        <v>190</v>
      </c>
      <c r="H21" s="1" t="s">
        <v>191</v>
      </c>
      <c r="I21" s="1" t="s">
        <v>290</v>
      </c>
      <c r="J21" s="1" t="s">
        <v>193</v>
      </c>
      <c r="K21" s="1" t="s">
        <v>290</v>
      </c>
      <c r="L21" s="1" t="s">
        <v>290</v>
      </c>
      <c r="M21" s="1" t="s">
        <v>194</v>
      </c>
      <c r="N21" s="1" t="s">
        <v>194</v>
      </c>
      <c r="O21" s="1" t="s">
        <v>195</v>
      </c>
      <c r="P21" s="1" t="s">
        <v>196</v>
      </c>
      <c r="Q21" s="1" t="s">
        <v>197</v>
      </c>
      <c r="R21" s="1" t="s">
        <v>291</v>
      </c>
      <c r="S21" s="1" t="s">
        <v>199</v>
      </c>
      <c r="T21" s="1" t="s">
        <v>200</v>
      </c>
      <c r="U21" s="1" t="s">
        <v>228</v>
      </c>
      <c r="V21" s="1" t="s">
        <v>202</v>
      </c>
    </row>
    <row r="22" s="1" customFormat="1" spans="1:22">
      <c r="A22" s="3">
        <v>999223968203612</v>
      </c>
      <c r="B22" s="1" t="s">
        <v>292</v>
      </c>
      <c r="C22" s="1" t="s">
        <v>293</v>
      </c>
      <c r="D22" s="1" t="s">
        <v>274</v>
      </c>
      <c r="E22" s="1" t="s">
        <v>294</v>
      </c>
      <c r="F22" s="1" t="s">
        <v>207</v>
      </c>
      <c r="G22" s="1" t="s">
        <v>189</v>
      </c>
      <c r="H22" s="1" t="s">
        <v>191</v>
      </c>
      <c r="I22" s="1" t="s">
        <v>295</v>
      </c>
      <c r="J22" s="1" t="s">
        <v>193</v>
      </c>
      <c r="K22" s="1" t="s">
        <v>295</v>
      </c>
      <c r="L22" s="1" t="s">
        <v>295</v>
      </c>
      <c r="M22" s="1" t="s">
        <v>194</v>
      </c>
      <c r="N22" s="1" t="s">
        <v>194</v>
      </c>
      <c r="O22" s="1" t="s">
        <v>195</v>
      </c>
      <c r="P22" s="1" t="s">
        <v>196</v>
      </c>
      <c r="Q22" s="1" t="s">
        <v>197</v>
      </c>
      <c r="R22" s="1" t="s">
        <v>296</v>
      </c>
      <c r="S22" s="1" t="s">
        <v>199</v>
      </c>
      <c r="T22" s="1" t="s">
        <v>200</v>
      </c>
      <c r="U22" s="1" t="s">
        <v>228</v>
      </c>
      <c r="V22" s="1" t="s">
        <v>202</v>
      </c>
    </row>
    <row r="23" s="1" customFormat="1" spans="1:22">
      <c r="A23" s="3">
        <v>999223940754666</v>
      </c>
      <c r="B23" s="1" t="s">
        <v>297</v>
      </c>
      <c r="C23" s="1" t="s">
        <v>298</v>
      </c>
      <c r="D23" s="1" t="s">
        <v>274</v>
      </c>
      <c r="E23" s="1" t="s">
        <v>299</v>
      </c>
      <c r="F23" s="1" t="s">
        <v>207</v>
      </c>
      <c r="G23" s="1" t="s">
        <v>190</v>
      </c>
      <c r="H23" s="1" t="s">
        <v>191</v>
      </c>
      <c r="I23" s="1" t="s">
        <v>300</v>
      </c>
      <c r="J23" s="1" t="s">
        <v>193</v>
      </c>
      <c r="K23" s="1" t="s">
        <v>300</v>
      </c>
      <c r="L23" s="1" t="s">
        <v>300</v>
      </c>
      <c r="M23" s="1" t="s">
        <v>194</v>
      </c>
      <c r="N23" s="1" t="s">
        <v>194</v>
      </c>
      <c r="O23" s="1" t="s">
        <v>195</v>
      </c>
      <c r="P23" s="1" t="s">
        <v>196</v>
      </c>
      <c r="Q23" s="1" t="s">
        <v>197</v>
      </c>
      <c r="R23" s="1" t="s">
        <v>301</v>
      </c>
      <c r="S23" s="1" t="s">
        <v>199</v>
      </c>
      <c r="T23" s="1" t="s">
        <v>200</v>
      </c>
      <c r="U23" s="1" t="s">
        <v>228</v>
      </c>
      <c r="V23" s="1" t="s">
        <v>202</v>
      </c>
    </row>
    <row r="24" s="1" customFormat="1" spans="1:22">
      <c r="A24" s="3">
        <v>999223914590023</v>
      </c>
      <c r="B24" s="1" t="s">
        <v>302</v>
      </c>
      <c r="C24" s="1" t="s">
        <v>303</v>
      </c>
      <c r="D24" s="1" t="s">
        <v>244</v>
      </c>
      <c r="E24" s="1" t="s">
        <v>304</v>
      </c>
      <c r="F24" s="1" t="s">
        <v>217</v>
      </c>
      <c r="G24" s="1" t="s">
        <v>190</v>
      </c>
      <c r="H24" s="1" t="s">
        <v>191</v>
      </c>
      <c r="I24" s="1" t="s">
        <v>305</v>
      </c>
      <c r="J24" s="1" t="s">
        <v>193</v>
      </c>
      <c r="K24" s="1" t="s">
        <v>305</v>
      </c>
      <c r="L24" s="1" t="s">
        <v>305</v>
      </c>
      <c r="M24" s="1" t="s">
        <v>194</v>
      </c>
      <c r="N24" s="1" t="s">
        <v>194</v>
      </c>
      <c r="O24" s="1" t="s">
        <v>195</v>
      </c>
      <c r="P24" s="1" t="s">
        <v>196</v>
      </c>
      <c r="Q24" s="1" t="s">
        <v>197</v>
      </c>
      <c r="R24" s="1" t="s">
        <v>306</v>
      </c>
      <c r="S24" s="1" t="s">
        <v>199</v>
      </c>
      <c r="T24" s="1" t="s">
        <v>200</v>
      </c>
      <c r="U24" s="1" t="s">
        <v>228</v>
      </c>
      <c r="V24" s="1" t="s">
        <v>202</v>
      </c>
    </row>
    <row r="25" s="1" customFormat="1" spans="1:22">
      <c r="A25" s="3">
        <v>999223903080298</v>
      </c>
      <c r="B25" s="1" t="s">
        <v>302</v>
      </c>
      <c r="C25" s="1" t="s">
        <v>307</v>
      </c>
      <c r="D25" s="1" t="s">
        <v>234</v>
      </c>
      <c r="E25" s="1" t="s">
        <v>308</v>
      </c>
      <c r="F25" s="1" t="s">
        <v>309</v>
      </c>
      <c r="G25" s="1" t="s">
        <v>190</v>
      </c>
      <c r="H25" s="1" t="s">
        <v>191</v>
      </c>
      <c r="I25" s="1" t="s">
        <v>310</v>
      </c>
      <c r="J25" s="1" t="s">
        <v>193</v>
      </c>
      <c r="K25" s="1" t="s">
        <v>310</v>
      </c>
      <c r="L25" s="1" t="s">
        <v>310</v>
      </c>
      <c r="M25" s="1" t="s">
        <v>194</v>
      </c>
      <c r="N25" s="1" t="s">
        <v>194</v>
      </c>
      <c r="O25" s="1" t="s">
        <v>195</v>
      </c>
      <c r="P25" s="1" t="s">
        <v>196</v>
      </c>
      <c r="Q25" s="1" t="s">
        <v>197</v>
      </c>
      <c r="R25" s="1" t="s">
        <v>311</v>
      </c>
      <c r="S25" s="1" t="s">
        <v>199</v>
      </c>
      <c r="T25" s="1" t="s">
        <v>200</v>
      </c>
      <c r="U25" s="1" t="s">
        <v>228</v>
      </c>
      <c r="V25" s="1" t="s">
        <v>202</v>
      </c>
    </row>
    <row r="26" s="1" customFormat="1" spans="1:22">
      <c r="A26" s="3">
        <v>999223800577956</v>
      </c>
      <c r="B26" s="1" t="s">
        <v>312</v>
      </c>
      <c r="C26" s="1" t="s">
        <v>313</v>
      </c>
      <c r="D26" s="1" t="s">
        <v>234</v>
      </c>
      <c r="E26" s="1" t="s">
        <v>314</v>
      </c>
      <c r="F26" s="1" t="s">
        <v>207</v>
      </c>
      <c r="G26" s="1" t="s">
        <v>189</v>
      </c>
      <c r="H26" s="1" t="s">
        <v>191</v>
      </c>
      <c r="I26" s="1" t="s">
        <v>315</v>
      </c>
      <c r="J26" s="1" t="s">
        <v>193</v>
      </c>
      <c r="K26" s="1" t="s">
        <v>315</v>
      </c>
      <c r="L26" s="1" t="s">
        <v>315</v>
      </c>
      <c r="M26" s="1" t="s">
        <v>194</v>
      </c>
      <c r="N26" s="1" t="s">
        <v>194</v>
      </c>
      <c r="O26" s="1" t="s">
        <v>195</v>
      </c>
      <c r="P26" s="1" t="s">
        <v>196</v>
      </c>
      <c r="Q26" s="1" t="s">
        <v>197</v>
      </c>
      <c r="R26" s="1" t="s">
        <v>316</v>
      </c>
      <c r="S26" s="1" t="s">
        <v>199</v>
      </c>
      <c r="T26" s="1" t="s">
        <v>200</v>
      </c>
      <c r="U26" s="1" t="s">
        <v>228</v>
      </c>
      <c r="V26" s="1" t="s">
        <v>202</v>
      </c>
    </row>
    <row r="27" s="1" customFormat="1" spans="1:22">
      <c r="A27" s="3">
        <v>999223765508957</v>
      </c>
      <c r="B27" s="1" t="s">
        <v>317</v>
      </c>
      <c r="C27" s="1" t="s">
        <v>318</v>
      </c>
      <c r="D27" s="1" t="s">
        <v>244</v>
      </c>
      <c r="E27" s="1" t="s">
        <v>319</v>
      </c>
      <c r="F27" s="1" t="s">
        <v>217</v>
      </c>
      <c r="G27" s="1" t="s">
        <v>189</v>
      </c>
      <c r="H27" s="1" t="s">
        <v>191</v>
      </c>
      <c r="I27" s="1" t="s">
        <v>320</v>
      </c>
      <c r="J27" s="1" t="s">
        <v>193</v>
      </c>
      <c r="K27" s="1" t="s">
        <v>320</v>
      </c>
      <c r="L27" s="1" t="s">
        <v>320</v>
      </c>
      <c r="M27" s="1" t="s">
        <v>194</v>
      </c>
      <c r="N27" s="1" t="s">
        <v>194</v>
      </c>
      <c r="O27" s="1" t="s">
        <v>195</v>
      </c>
      <c r="P27" s="1" t="s">
        <v>196</v>
      </c>
      <c r="Q27" s="1" t="s">
        <v>197</v>
      </c>
      <c r="R27" s="1" t="s">
        <v>321</v>
      </c>
      <c r="S27" s="1" t="s">
        <v>199</v>
      </c>
      <c r="T27" s="1" t="s">
        <v>200</v>
      </c>
      <c r="U27" s="1" t="s">
        <v>228</v>
      </c>
      <c r="V27" s="1" t="s">
        <v>202</v>
      </c>
    </row>
    <row r="28" s="1" customFormat="1" spans="1:22">
      <c r="A28" s="3">
        <v>999223765022801</v>
      </c>
      <c r="B28" s="1" t="s">
        <v>317</v>
      </c>
      <c r="C28" s="1" t="s">
        <v>322</v>
      </c>
      <c r="D28" s="1" t="s">
        <v>244</v>
      </c>
      <c r="E28" s="1" t="s">
        <v>323</v>
      </c>
      <c r="F28" s="1" t="s">
        <v>217</v>
      </c>
      <c r="G28" s="1" t="s">
        <v>190</v>
      </c>
      <c r="H28" s="1" t="s">
        <v>191</v>
      </c>
      <c r="I28" s="1" t="s">
        <v>324</v>
      </c>
      <c r="J28" s="1" t="s">
        <v>193</v>
      </c>
      <c r="K28" s="1" t="s">
        <v>324</v>
      </c>
      <c r="L28" s="1" t="s">
        <v>324</v>
      </c>
      <c r="M28" s="1" t="s">
        <v>194</v>
      </c>
      <c r="N28" s="1" t="s">
        <v>194</v>
      </c>
      <c r="O28" s="1" t="s">
        <v>195</v>
      </c>
      <c r="P28" s="1" t="s">
        <v>196</v>
      </c>
      <c r="Q28" s="1" t="s">
        <v>197</v>
      </c>
      <c r="R28" s="1" t="s">
        <v>325</v>
      </c>
      <c r="S28" s="1" t="s">
        <v>199</v>
      </c>
      <c r="T28" s="1" t="s">
        <v>200</v>
      </c>
      <c r="U28" s="1" t="s">
        <v>228</v>
      </c>
      <c r="V28" s="1" t="s">
        <v>202</v>
      </c>
    </row>
    <row r="29" s="1" customFormat="1" spans="1:22">
      <c r="A29" s="3">
        <v>999223763561340</v>
      </c>
      <c r="B29" s="1" t="s">
        <v>317</v>
      </c>
      <c r="C29" s="1" t="s">
        <v>326</v>
      </c>
      <c r="D29" s="1" t="s">
        <v>244</v>
      </c>
      <c r="E29" s="1" t="s">
        <v>327</v>
      </c>
      <c r="F29" s="1" t="s">
        <v>186</v>
      </c>
      <c r="G29" s="1" t="s">
        <v>190</v>
      </c>
      <c r="H29" s="1" t="s">
        <v>191</v>
      </c>
      <c r="I29" s="1" t="s">
        <v>328</v>
      </c>
      <c r="J29" s="1" t="s">
        <v>193</v>
      </c>
      <c r="K29" s="1" t="s">
        <v>328</v>
      </c>
      <c r="L29" s="1" t="s">
        <v>328</v>
      </c>
      <c r="M29" s="1" t="s">
        <v>194</v>
      </c>
      <c r="N29" s="1" t="s">
        <v>194</v>
      </c>
      <c r="O29" s="1" t="s">
        <v>195</v>
      </c>
      <c r="P29" s="1" t="s">
        <v>196</v>
      </c>
      <c r="Q29" s="1" t="s">
        <v>197</v>
      </c>
      <c r="R29" s="1" t="s">
        <v>329</v>
      </c>
      <c r="S29" s="1" t="s">
        <v>199</v>
      </c>
      <c r="T29" s="1" t="s">
        <v>200</v>
      </c>
      <c r="U29" s="1" t="s">
        <v>228</v>
      </c>
      <c r="V29" s="1" t="s">
        <v>202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2023-06-05T01:18:00Z</dcterms:created>
  <dcterms:modified xsi:type="dcterms:W3CDTF">2023-06-05T01:31:02Z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AF329CC9E4FC4D6DBF5D1B96CF26AC11_12</vt:lpwstr>
  </property>
  <property fmtid="{D5CDD505-2E9C-101B-9397-08002B2CF9AE}" pid="3" name="KSOProductBuildVer">
    <vt:lpwstr>2052-11.1.0.14309</vt:lpwstr>
  </property>
</Properties>
</file>