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<sst xmlns="http://schemas.openxmlformats.org/spreadsheetml/2006/main" count="433" uniqueCount="177">
  <si>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</si>
  <si>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</si>
  <si>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</si>
  <si>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</si>
  <si>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</si>
  <si>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</si>
  <si>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</si>
  <si>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</si>
  <si>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</si>
  <si>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</si>
  <si>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</si>
  <si>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</si>
  <si>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</si>
  <si>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</si>
  <si>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</si>
  <si>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</si>
  <si>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</si>
  <si>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</si>
  <si>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</si>
  <si>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</si>
  <si>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</si>
  <si>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</si>
  <si>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</si>
  <si>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</si>
  <si>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</si>
  <si>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23951095633	</t>
  </si>
  <si>
    <t>Ctrip</t>
  </si>
  <si>
    <t>正常</t>
  </si>
  <si>
    <t>[香港]香港富豪东方酒店(Regal Oriental Hotel)(105479964)</t>
  </si>
  <si>
    <t>高级客房&lt;至多8间&gt;&lt;2人入住&gt;</t>
  </si>
  <si>
    <t>CNY</t>
  </si>
  <si>
    <t>YU/YIQI</t>
  </si>
  <si>
    <t>CA13744230604CNY</t>
  </si>
  <si>
    <t>未提现</t>
  </si>
  <si>
    <t>携程开票</t>
  </si>
  <si>
    <t xml:space="preserve">3311563	</t>
  </si>
  <si>
    <t xml:space="preserve">1682914657023310	</t>
  </si>
  <si>
    <t xml:space="preserve">24030178145	</t>
  </si>
  <si>
    <t>YIN/YIRAN,ZHAO/YUN</t>
  </si>
  <si>
    <t xml:space="preserve">3334606	</t>
  </si>
  <si>
    <t xml:space="preserve">404645745	</t>
  </si>
  <si>
    <t xml:space="preserve">999224064869691	</t>
  </si>
  <si>
    <t>[济南]格林豪泰智选酒店(济南高新区孙村店)(80243471)</t>
  </si>
  <si>
    <t>豪华大床房&lt;2人入住&gt;</t>
  </si>
  <si>
    <t>蔡方</t>
  </si>
  <si>
    <t xml:space="preserve">3345156	</t>
  </si>
  <si>
    <t xml:space="preserve">(GRT)86434389;	</t>
  </si>
  <si>
    <t xml:space="preserve">24120991266	</t>
  </si>
  <si>
    <t>ZENG/JUN</t>
  </si>
  <si>
    <t xml:space="preserve">3363431	</t>
  </si>
  <si>
    <t xml:space="preserve">1683905573021511	</t>
  </si>
  <si>
    <t xml:space="preserve">999224151540384	</t>
  </si>
  <si>
    <t>[兰州]兰州华联宾馆(87939543)</t>
  </si>
  <si>
    <t>大床小标房&lt;至多8间&gt;&lt;2人入住&gt;</t>
  </si>
  <si>
    <t>曾玲玲</t>
  </si>
  <si>
    <t xml:space="preserve">3374273	</t>
  </si>
  <si>
    <t xml:space="preserve">	</t>
  </si>
  <si>
    <t>取消</t>
  </si>
  <si>
    <t xml:space="preserve">999223950465692	</t>
  </si>
  <si>
    <t>WONG/KAM SHING,YICK/OI SZE</t>
  </si>
  <si>
    <t>CA13744230605CNY</t>
  </si>
  <si>
    <t xml:space="preserve">3311417	</t>
  </si>
  <si>
    <t xml:space="preserve">1682912473017632	</t>
  </si>
  <si>
    <t xml:space="preserve">999224268065715	</t>
  </si>
  <si>
    <t>[南宁]雅斯特国际酒店(南宁朝阳广场地铁站店)(91108252)</t>
  </si>
  <si>
    <t>雅致大床房&lt;至多8间&gt;&lt;2人入住&gt;&lt;早餐&gt;</t>
  </si>
  <si>
    <t>高振滨</t>
  </si>
  <si>
    <t xml:space="preserve">3389758	</t>
  </si>
  <si>
    <t xml:space="preserve">酒店前台徐女士确认订单	</t>
  </si>
  <si>
    <t xml:space="preserve">999224290101081	</t>
  </si>
  <si>
    <t>[香港]香港六国酒店(Gloucester Luk Kwok Hong Kong)(80243566)</t>
  </si>
  <si>
    <t>高级大床房&lt;至多8间&gt;&lt;2人入住&gt;</t>
  </si>
  <si>
    <t>TSANG/KAI MING</t>
  </si>
  <si>
    <t xml:space="preserve">3394480	</t>
  </si>
  <si>
    <t xml:space="preserve">MTN-4917940552737010117	</t>
  </si>
  <si>
    <t xml:space="preserve">999224293888680	</t>
  </si>
  <si>
    <t>[大新]尚客优精选酒店(大新汽车站店)(92484346)</t>
  </si>
  <si>
    <t>特惠大床房&lt;至多8间&gt;&lt;2人入住&gt;</t>
  </si>
  <si>
    <t>夏伦兵</t>
  </si>
  <si>
    <t xml:space="preserve">3395766	</t>
  </si>
  <si>
    <t xml:space="preserve">(THK)YD02827230519182211006;	</t>
  </si>
  <si>
    <t xml:space="preserve">999224294899442	</t>
  </si>
  <si>
    <t>马玉能</t>
  </si>
  <si>
    <t xml:space="preserve">3396074	</t>
  </si>
  <si>
    <t xml:space="preserve">(THK)YD02827230519194219666;	</t>
  </si>
  <si>
    <t xml:space="preserve">999224301598829	</t>
  </si>
  <si>
    <t>[武汉]锦江都城酒店（武汉武昌江滩积玉桥地铁站店）(80244080)</t>
  </si>
  <si>
    <t>精致双床房&lt;2人入住&gt;&lt;早餐&gt;</t>
  </si>
  <si>
    <t>简琛</t>
  </si>
  <si>
    <t xml:space="preserve">3396527	</t>
  </si>
  <si>
    <t xml:space="preserve">999224303885621	</t>
  </si>
  <si>
    <t>[香港]富荟土瓜湾酒店(iclub To Kwa Wan Hotel)(105479970)</t>
  </si>
  <si>
    <t>尊荟客房&lt;至多8间&gt;&lt;2人入住&gt;</t>
  </si>
  <si>
    <t>KEI/JOHN</t>
  </si>
  <si>
    <t xml:space="preserve">3397198	</t>
  </si>
  <si>
    <t xml:space="preserve">DEB230519232043480	</t>
  </si>
  <si>
    <t>，</t>
  </si>
  <si>
    <t xml:space="preserve"> 5234 CNY</t>
  </si>
  <si>
    <t>A230605091716481</t>
  </si>
  <si>
    <t>总计：5234元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</si>
  <si>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</si>
  <si>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</si>
  <si>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</si>
  <si>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</si>
  <si>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</si>
  <si>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</si>
  <si>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</si>
  <si>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</si>
  <si>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</si>
  <si>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</si>
  <si>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</si>
  <si>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</si>
  <si>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</si>
  <si>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</si>
  <si>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</si>
  <si>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</si>
  <si>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</si>
  <si>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</si>
  <si>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</si>
  <si>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2023-05-19</t>
  </si>
  <si>
    <t>3395766</t>
  </si>
  <si>
    <t>尚客优精选酒店(大新汽车站店)</t>
  </si>
  <si>
    <t>2023-05-20</t>
  </si>
  <si>
    <t>2023-05-21</t>
  </si>
  <si>
    <t>退房日月结</t>
  </si>
  <si>
    <t>109.00</t>
  </si>
  <si>
    <t>RMB</t>
  </si>
  <si>
    <t>0</t>
  </si>
  <si>
    <t>0.00</t>
  </si>
  <si>
    <t>携程汇登国内直连</t>
  </si>
  <si>
    <t>01.011264</t>
  </si>
  <si>
    <t>2023-05-19 18:22:12</t>
  </si>
  <si>
    <t>否</t>
  </si>
  <si>
    <t>广州汇登信息科技有限公司</t>
  </si>
  <si>
    <t>直连</t>
  </si>
  <si>
    <t>中国</t>
  </si>
  <si>
    <t>3394480</t>
  </si>
  <si>
    <t>香港六国酒店</t>
  </si>
  <si>
    <t>TSANG KAI MING</t>
  </si>
  <si>
    <t>1043.00</t>
  </si>
  <si>
    <t>2023-05-19 13:44:52</t>
  </si>
  <si>
    <t>2023-05-18</t>
  </si>
  <si>
    <t>3389758</t>
  </si>
  <si>
    <t>雅斯特国际酒店(南宁朝阳广场地铁站店)</t>
  </si>
  <si>
    <t>634.00</t>
  </si>
  <si>
    <t>2023-05-18 12:01:34</t>
  </si>
  <si>
    <t>3397198</t>
  </si>
  <si>
    <t>富荟土瓜湾酒店</t>
  </si>
  <si>
    <t>KEI JOHN</t>
  </si>
  <si>
    <t>1067.00</t>
  </si>
  <si>
    <t>2023-05-19 23:20:45</t>
  </si>
  <si>
    <t>3396074</t>
  </si>
  <si>
    <t>2023-05-19 19:42:21</t>
  </si>
  <si>
    <t>2023-05-12</t>
  </si>
  <si>
    <t>3363431</t>
  </si>
  <si>
    <t>香港富豪东方酒店</t>
  </si>
  <si>
    <t>ZENG JUN</t>
  </si>
  <si>
    <t>508.00</t>
  </si>
  <si>
    <t>2023-05-12 23:32:56</t>
  </si>
  <si>
    <t>2023-05-09</t>
  </si>
  <si>
    <t>3345156</t>
  </si>
  <si>
    <t>格林豪泰智选酒店(济南高新区孙村店)</t>
  </si>
  <si>
    <t>227.00</t>
  </si>
  <si>
    <t>2023-05-09 12:50:51</t>
  </si>
  <si>
    <t>2023-05-06</t>
  </si>
  <si>
    <t>3334606</t>
  </si>
  <si>
    <t>YIN YIRAN,ZHAO YUN</t>
  </si>
  <si>
    <t>511.00</t>
  </si>
  <si>
    <t>2023-05-06 19:45:46</t>
  </si>
  <si>
    <t>2023-05-01</t>
  </si>
  <si>
    <t>3311563</t>
  </si>
  <si>
    <t>YU YIQI</t>
  </si>
  <si>
    <t>513.00</t>
  </si>
  <si>
    <t>2023-05-01 12:17:40</t>
  </si>
  <si>
    <t>3311417</t>
  </si>
  <si>
    <t>WONG KAM SHING,YICK OI SZE</t>
  </si>
  <si>
    <t>2023-05-01 11:41:16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</si>
</sst>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45065</v>
      </c>
      <c r="G2" s="6">
        <v>45066</v>
      </c>
      <c r="H2" s="4">
        <v>1</v>
      </c>
      <c r="I2" s="4">
        <v>1</v>
      </c>
      <c r="J2" s="4">
        <v>1</v>
      </c>
      <c r="K2" s="4" t="s">
        <v>30</v>
      </c>
      <c r="L2" s="4">
        <v>513</v>
      </c>
      <c r="M2" s="4">
        <v>513</v>
      </c>
      <c r="N2" s="4" t="s">
        <v>31</v>
      </c>
      <c r="O2" s="4" t="s">
        <v>32</v>
      </c>
      <c r="P2" s="4" t="s">
        <v>33</v>
      </c>
      <c r="Q2" s="4">
        <v>0</v>
      </c>
      <c r="R2" s="7">
        <v>45047.0000115741</v>
      </c>
      <c r="S2" s="6">
        <v>45081</v>
      </c>
      <c r="T2" s="4" t="s">
        <v>34</v>
      </c>
      <c r="U2" s="4">
        <v>513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45065</v>
      </c>
      <c r="G3" s="6">
        <v>45066</v>
      </c>
      <c r="H3" s="4">
        <v>1</v>
      </c>
      <c r="I3" s="4">
        <v>1</v>
      </c>
      <c r="J3" s="4">
        <v>1</v>
      </c>
      <c r="K3" s="4" t="s">
        <v>30</v>
      </c>
      <c r="L3" s="4">
        <v>511</v>
      </c>
      <c r="M3" s="4">
        <v>511</v>
      </c>
      <c r="N3" s="4" t="s">
        <v>38</v>
      </c>
      <c r="O3" s="4" t="s">
        <v>32</v>
      </c>
      <c r="P3" s="4" t="s">
        <v>33</v>
      </c>
      <c r="Q3" s="4">
        <v>0</v>
      </c>
      <c r="R3" s="7">
        <v>45052</v>
      </c>
      <c r="S3" s="6">
        <v>45081</v>
      </c>
      <c r="T3" s="4" t="s">
        <v>34</v>
      </c>
      <c r="U3" s="4">
        <v>511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45065</v>
      </c>
      <c r="G4" s="6">
        <v>45066</v>
      </c>
      <c r="H4" s="4">
        <v>1</v>
      </c>
      <c r="I4" s="4">
        <v>1</v>
      </c>
      <c r="J4" s="4">
        <v>1</v>
      </c>
      <c r="K4" s="4" t="s">
        <v>30</v>
      </c>
      <c r="L4" s="4">
        <v>227</v>
      </c>
      <c r="M4" s="4">
        <v>227</v>
      </c>
      <c r="N4" s="4" t="s">
        <v>44</v>
      </c>
      <c r="O4" s="4" t="s">
        <v>32</v>
      </c>
      <c r="P4" s="4" t="s">
        <v>33</v>
      </c>
      <c r="Q4" s="4">
        <v>0</v>
      </c>
      <c r="R4" s="7">
        <v>45055</v>
      </c>
      <c r="S4" s="6">
        <v>45081</v>
      </c>
      <c r="T4" s="4" t="s">
        <v>34</v>
      </c>
      <c r="U4" s="4">
        <v>227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45065</v>
      </c>
      <c r="G5" s="6">
        <v>45066</v>
      </c>
      <c r="H5" s="4">
        <v>1</v>
      </c>
      <c r="I5" s="4">
        <v>1</v>
      </c>
      <c r="J5" s="4">
        <v>1</v>
      </c>
      <c r="K5" s="4" t="s">
        <v>30</v>
      </c>
      <c r="L5" s="4">
        <v>508</v>
      </c>
      <c r="M5" s="4">
        <v>508</v>
      </c>
      <c r="N5" s="4" t="s">
        <v>48</v>
      </c>
      <c r="O5" s="4" t="s">
        <v>32</v>
      </c>
      <c r="P5" s="4" t="s">
        <v>33</v>
      </c>
      <c r="Q5" s="4">
        <v>0</v>
      </c>
      <c r="R5" s="7">
        <v>45058.0000115741</v>
      </c>
      <c r="S5" s="6">
        <v>45081</v>
      </c>
      <c r="T5" s="4" t="s">
        <v>34</v>
      </c>
      <c r="U5" s="4">
        <v>508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45065</v>
      </c>
      <c r="G6" s="6">
        <v>45066</v>
      </c>
      <c r="H6" s="4">
        <v>1</v>
      </c>
      <c r="I6" s="4">
        <v>1</v>
      </c>
      <c r="J6" s="4">
        <v>1</v>
      </c>
      <c r="K6" s="4" t="s">
        <v>30</v>
      </c>
      <c r="L6" s="4">
        <v>186</v>
      </c>
      <c r="M6" s="4">
        <v>186</v>
      </c>
      <c r="N6" s="4" t="s">
        <v>54</v>
      </c>
      <c r="O6" s="4" t="s">
        <v>32</v>
      </c>
      <c r="P6" s="4" t="s">
        <v>33</v>
      </c>
      <c r="Q6" s="4">
        <v>0</v>
      </c>
      <c r="R6" s="7">
        <v>45061</v>
      </c>
      <c r="S6" s="6">
        <v>45081</v>
      </c>
      <c r="T6" s="4" t="s">
        <v>34</v>
      </c>
      <c r="U6" s="4">
        <v>186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51</v>
      </c>
      <c r="B7" s="4" t="s">
        <v>26</v>
      </c>
      <c r="C7" s="4" t="s">
        <v>57</v>
      </c>
      <c r="D7" s="4" t="s">
        <v>52</v>
      </c>
      <c r="E7" s="4" t="s">
        <v>53</v>
      </c>
      <c r="F7" s="6">
        <v>45065</v>
      </c>
      <c r="G7" s="6">
        <v>45066</v>
      </c>
      <c r="H7" s="4">
        <v>1</v>
      </c>
      <c r="I7" s="4">
        <v>1</v>
      </c>
      <c r="J7" s="4">
        <v>1</v>
      </c>
      <c r="K7" s="4" t="s">
        <v>30</v>
      </c>
      <c r="L7" s="4">
        <v>-186</v>
      </c>
      <c r="M7" s="4">
        <v>-186</v>
      </c>
      <c r="N7" s="4" t="s">
        <v>54</v>
      </c>
      <c r="O7" s="4" t="s">
        <v>32</v>
      </c>
      <c r="P7" s="4" t="s">
        <v>33</v>
      </c>
      <c r="Q7" s="4">
        <v>0</v>
      </c>
      <c r="R7" s="7">
        <v>45061</v>
      </c>
      <c r="S7" s="6">
        <v>45081</v>
      </c>
      <c r="T7" s="4" t="s">
        <v>34</v>
      </c>
      <c r="U7" s="4">
        <v>-186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45066</v>
      </c>
      <c r="G8" s="6">
        <v>45067</v>
      </c>
      <c r="H8" s="4">
        <v>1</v>
      </c>
      <c r="I8" s="4">
        <v>1</v>
      </c>
      <c r="J8" s="4">
        <v>1</v>
      </c>
      <c r="K8" s="4" t="s">
        <v>30</v>
      </c>
      <c r="L8" s="4">
        <v>513</v>
      </c>
      <c r="M8" s="4">
        <v>513</v>
      </c>
      <c r="N8" s="4" t="s">
        <v>59</v>
      </c>
      <c r="O8" s="4" t="s">
        <v>60</v>
      </c>
      <c r="P8" s="4" t="s">
        <v>33</v>
      </c>
      <c r="Q8" s="4">
        <v>0</v>
      </c>
      <c r="R8" s="7">
        <v>45047</v>
      </c>
      <c r="S8" s="6">
        <v>45082</v>
      </c>
      <c r="T8" s="4" t="s">
        <v>34</v>
      </c>
      <c r="U8" s="4">
        <v>513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45065</v>
      </c>
      <c r="G9" s="6">
        <v>45067</v>
      </c>
      <c r="H9" s="4">
        <v>1</v>
      </c>
      <c r="I9" s="4">
        <v>2</v>
      </c>
      <c r="J9" s="4">
        <v>2</v>
      </c>
      <c r="K9" s="4" t="s">
        <v>30</v>
      </c>
      <c r="L9" s="4">
        <v>634</v>
      </c>
      <c r="M9" s="4">
        <v>634</v>
      </c>
      <c r="N9" s="4" t="s">
        <v>66</v>
      </c>
      <c r="O9" s="4" t="s">
        <v>60</v>
      </c>
      <c r="P9" s="4" t="s">
        <v>33</v>
      </c>
      <c r="Q9" s="4">
        <v>0</v>
      </c>
      <c r="R9" s="7">
        <v>45064</v>
      </c>
      <c r="S9" s="6">
        <v>45082</v>
      </c>
      <c r="T9" s="4" t="s">
        <v>34</v>
      </c>
      <c r="U9" s="4">
        <v>634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45066</v>
      </c>
      <c r="G10" s="6">
        <v>45067</v>
      </c>
      <c r="H10" s="4">
        <v>1</v>
      </c>
      <c r="I10" s="4">
        <v>1</v>
      </c>
      <c r="J10" s="4">
        <v>1</v>
      </c>
      <c r="K10" s="4" t="s">
        <v>30</v>
      </c>
      <c r="L10" s="4">
        <v>1043</v>
      </c>
      <c r="M10" s="4">
        <v>1043</v>
      </c>
      <c r="N10" s="4" t="s">
        <v>72</v>
      </c>
      <c r="O10" s="4" t="s">
        <v>60</v>
      </c>
      <c r="P10" s="4" t="s">
        <v>33</v>
      </c>
      <c r="Q10" s="4">
        <v>0</v>
      </c>
      <c r="R10" s="7">
        <v>45065</v>
      </c>
      <c r="S10" s="6">
        <v>45082</v>
      </c>
      <c r="T10" s="4" t="s">
        <v>34</v>
      </c>
      <c r="U10" s="4">
        <v>1043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45066</v>
      </c>
      <c r="G11" s="6">
        <v>45067</v>
      </c>
      <c r="H11" s="4">
        <v>1</v>
      </c>
      <c r="I11" s="4">
        <v>1</v>
      </c>
      <c r="J11" s="4">
        <v>1</v>
      </c>
      <c r="K11" s="4" t="s">
        <v>30</v>
      </c>
      <c r="L11" s="4">
        <v>109</v>
      </c>
      <c r="M11" s="4">
        <v>109</v>
      </c>
      <c r="N11" s="4" t="s">
        <v>78</v>
      </c>
      <c r="O11" s="4" t="s">
        <v>60</v>
      </c>
      <c r="P11" s="4" t="s">
        <v>33</v>
      </c>
      <c r="Q11" s="4">
        <v>0</v>
      </c>
      <c r="R11" s="7">
        <v>45065</v>
      </c>
      <c r="S11" s="6">
        <v>45082</v>
      </c>
      <c r="T11" s="4" t="s">
        <v>34</v>
      </c>
      <c r="U11" s="4">
        <v>109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45066</v>
      </c>
      <c r="G12" s="6">
        <v>45067</v>
      </c>
      <c r="H12" s="4">
        <v>1</v>
      </c>
      <c r="I12" s="4">
        <v>1</v>
      </c>
      <c r="J12" s="4">
        <v>1</v>
      </c>
      <c r="K12" s="4" t="s">
        <v>30</v>
      </c>
      <c r="L12" s="4">
        <v>109</v>
      </c>
      <c r="M12" s="4">
        <v>109</v>
      </c>
      <c r="N12" s="4" t="s">
        <v>82</v>
      </c>
      <c r="O12" s="4" t="s">
        <v>60</v>
      </c>
      <c r="P12" s="4" t="s">
        <v>33</v>
      </c>
      <c r="Q12" s="4">
        <v>0</v>
      </c>
      <c r="R12" s="7">
        <v>45065</v>
      </c>
      <c r="S12" s="6">
        <v>45082</v>
      </c>
      <c r="T12" s="4" t="s">
        <v>34</v>
      </c>
      <c r="U12" s="4">
        <v>109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45066</v>
      </c>
      <c r="G13" s="6">
        <v>45067</v>
      </c>
      <c r="H13" s="4">
        <v>1</v>
      </c>
      <c r="I13" s="4">
        <v>1</v>
      </c>
      <c r="J13" s="4">
        <v>1</v>
      </c>
      <c r="K13" s="4" t="s">
        <v>30</v>
      </c>
      <c r="L13" s="4">
        <v>334</v>
      </c>
      <c r="M13" s="4">
        <v>334</v>
      </c>
      <c r="N13" s="4" t="s">
        <v>88</v>
      </c>
      <c r="O13" s="4" t="s">
        <v>60</v>
      </c>
      <c r="P13" s="4" t="s">
        <v>33</v>
      </c>
      <c r="Q13" s="4">
        <v>0</v>
      </c>
      <c r="R13" s="7">
        <v>45065</v>
      </c>
      <c r="S13" s="6">
        <v>45082</v>
      </c>
      <c r="T13" s="4" t="s">
        <v>34</v>
      </c>
      <c r="U13" s="4">
        <v>334</v>
      </c>
      <c r="V13" s="4">
        <v>0</v>
      </c>
      <c r="W13" s="4">
        <v>0</v>
      </c>
      <c r="X13" s="4" t="s">
        <v>89</v>
      </c>
      <c r="Y13" s="4" t="s">
        <v>56</v>
      </c>
    </row>
    <row r="14" s="4" customFormat="1" spans="1:25">
      <c r="A14" s="4" t="s">
        <v>85</v>
      </c>
      <c r="B14" s="4" t="s">
        <v>26</v>
      </c>
      <c r="C14" s="4" t="s">
        <v>57</v>
      </c>
      <c r="D14" s="4" t="s">
        <v>86</v>
      </c>
      <c r="E14" s="4" t="s">
        <v>87</v>
      </c>
      <c r="F14" s="6">
        <v>45066</v>
      </c>
      <c r="G14" s="6">
        <v>45067</v>
      </c>
      <c r="H14" s="4">
        <v>1</v>
      </c>
      <c r="I14" s="4">
        <v>1</v>
      </c>
      <c r="J14" s="4">
        <v>1</v>
      </c>
      <c r="K14" s="4" t="s">
        <v>30</v>
      </c>
      <c r="L14" s="4">
        <v>-334</v>
      </c>
      <c r="M14" s="4">
        <v>-334</v>
      </c>
      <c r="N14" s="4" t="s">
        <v>88</v>
      </c>
      <c r="O14" s="4" t="s">
        <v>60</v>
      </c>
      <c r="P14" s="4" t="s">
        <v>33</v>
      </c>
      <c r="Q14" s="4">
        <v>0</v>
      </c>
      <c r="R14" s="7">
        <v>45065</v>
      </c>
      <c r="S14" s="6">
        <v>45082</v>
      </c>
      <c r="T14" s="4" t="s">
        <v>34</v>
      </c>
      <c r="U14" s="4">
        <v>-334</v>
      </c>
      <c r="V14" s="4">
        <v>0</v>
      </c>
      <c r="W14" s="4">
        <v>0</v>
      </c>
      <c r="X14" s="4" t="s">
        <v>89</v>
      </c>
      <c r="Y14" s="4" t="s">
        <v>56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45066</v>
      </c>
      <c r="G15" s="6">
        <v>45067</v>
      </c>
      <c r="H15" s="4">
        <v>1</v>
      </c>
      <c r="I15" s="4">
        <v>1</v>
      </c>
      <c r="J15" s="4">
        <v>1</v>
      </c>
      <c r="K15" s="4" t="s">
        <v>30</v>
      </c>
      <c r="L15" s="4">
        <v>1067</v>
      </c>
      <c r="M15" s="4">
        <v>1067</v>
      </c>
      <c r="N15" s="4" t="s">
        <v>93</v>
      </c>
      <c r="O15" s="4" t="s">
        <v>60</v>
      </c>
      <c r="P15" s="4" t="s">
        <v>33</v>
      </c>
      <c r="Q15" s="4">
        <v>0</v>
      </c>
      <c r="R15" s="7">
        <v>45065</v>
      </c>
      <c r="S15" s="6">
        <v>45082</v>
      </c>
      <c r="T15" s="4" t="s">
        <v>34</v>
      </c>
      <c r="U15" s="4">
        <v>1067</v>
      </c>
      <c r="V15" s="4">
        <v>0</v>
      </c>
      <c r="W15" s="4">
        <v>0</v>
      </c>
      <c r="X15" s="4" t="s">
        <v>94</v>
      </c>
      <c r="Y15" s="4" t="s">
        <v>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20" sqref="A20:A2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9">
      <c r="A2" s="5">
        <v>23951095633</v>
      </c>
      <c r="B2" s="6">
        <v>45065</v>
      </c>
      <c r="C2" s="6">
        <v>45066</v>
      </c>
      <c r="D2" s="4">
        <v>513</v>
      </c>
      <c r="E2" s="4" t="str">
        <f>VLOOKUP(A2,HOP!A:L,12,0)</f>
        <v>513.00</v>
      </c>
      <c r="F2" s="4" t="str">
        <f>VLOOKUP(A2,HOP!A:C,3,0)</f>
        <v>3311563</v>
      </c>
      <c r="G2" s="4">
        <f>D2-E2</f>
        <v>0</v>
      </c>
      <c r="H2" s="4" t="str">
        <f>$H$1&amp;F2</f>
        <v>，3311563</v>
      </c>
      <c r="I2" s="4" t="str">
        <f>VLOOKUP(A2,HOP!A:U,21,0)</f>
        <v>直连</v>
      </c>
    </row>
    <row r="3" s="4" customFormat="1" spans="1:9">
      <c r="A3" s="5">
        <v>24030178145</v>
      </c>
      <c r="B3" s="6">
        <v>45065</v>
      </c>
      <c r="C3" s="6">
        <v>45066</v>
      </c>
      <c r="D3" s="4">
        <v>511</v>
      </c>
      <c r="E3" s="4" t="str">
        <f>VLOOKUP(A3,HOP!A:L,12,0)</f>
        <v>511.00</v>
      </c>
      <c r="F3" s="4" t="str">
        <f>VLOOKUP(A3,HOP!A:C,3,0)</f>
        <v>3334606</v>
      </c>
      <c r="G3" s="4">
        <f t="shared" ref="G3:G13" si="0">D3-E3</f>
        <v>0</v>
      </c>
      <c r="H3" s="4" t="str">
        <f t="shared" ref="H3:H13" si="1">$H$1&amp;F3</f>
        <v>，3334606</v>
      </c>
      <c r="I3" s="4" t="str">
        <f>VLOOKUP(A3,HOP!A:U,21,0)</f>
        <v>直连</v>
      </c>
    </row>
    <row r="4" s="4" customFormat="1" spans="1:9">
      <c r="A4" s="5">
        <v>999224064869691</v>
      </c>
      <c r="B4" s="6">
        <v>45065</v>
      </c>
      <c r="C4" s="6">
        <v>45066</v>
      </c>
      <c r="D4" s="4">
        <v>227</v>
      </c>
      <c r="E4" s="4" t="str">
        <f>VLOOKUP(A4,HOP!A:L,12,0)</f>
        <v>227.00</v>
      </c>
      <c r="F4" s="4" t="str">
        <f>VLOOKUP(A4,HOP!A:C,3,0)</f>
        <v>3345156</v>
      </c>
      <c r="G4" s="4">
        <f t="shared" si="0"/>
        <v>0</v>
      </c>
      <c r="H4" s="4" t="str">
        <f t="shared" si="1"/>
        <v>，3345156</v>
      </c>
      <c r="I4" s="4" t="str">
        <f>VLOOKUP(A4,HOP!A:U,21,0)</f>
        <v>直连</v>
      </c>
    </row>
    <row r="5" s="4" customFormat="1" spans="1:9">
      <c r="A5" s="5">
        <v>24120991266</v>
      </c>
      <c r="B5" s="6">
        <v>45065</v>
      </c>
      <c r="C5" s="6">
        <v>45066</v>
      </c>
      <c r="D5" s="4">
        <v>508</v>
      </c>
      <c r="E5" s="4" t="str">
        <f>VLOOKUP(A5,HOP!A:L,12,0)</f>
        <v>508.00</v>
      </c>
      <c r="F5" s="4" t="str">
        <f>VLOOKUP(A5,HOP!A:C,3,0)</f>
        <v>3363431</v>
      </c>
      <c r="G5" s="4">
        <f t="shared" si="0"/>
        <v>0</v>
      </c>
      <c r="H5" s="4" t="str">
        <f t="shared" si="1"/>
        <v>，3363431</v>
      </c>
      <c r="I5" s="4" t="str">
        <f>VLOOKUP(A5,HOP!A:U,21,0)</f>
        <v>直连</v>
      </c>
    </row>
    <row r="6" s="4" customFormat="1" hidden="1" spans="1:9">
      <c r="A6" s="5">
        <v>999224151540384</v>
      </c>
      <c r="B6" s="6">
        <v>45065</v>
      </c>
      <c r="C6" s="6">
        <v>45066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999223950465692</v>
      </c>
      <c r="B7" s="6">
        <v>45066</v>
      </c>
      <c r="C7" s="6">
        <v>45067</v>
      </c>
      <c r="D7" s="4">
        <v>513</v>
      </c>
      <c r="E7" s="4" t="str">
        <f>VLOOKUP(A7,HOP!A:L,12,0)</f>
        <v>513.00</v>
      </c>
      <c r="F7" s="4" t="str">
        <f>VLOOKUP(A7,HOP!A:C,3,0)</f>
        <v>3311417</v>
      </c>
      <c r="G7" s="4">
        <f t="shared" si="0"/>
        <v>0</v>
      </c>
      <c r="H7" s="4" t="str">
        <f t="shared" si="1"/>
        <v>，3311417</v>
      </c>
      <c r="I7" s="4" t="str">
        <f>VLOOKUP(A7,HOP!A:U,21,0)</f>
        <v>直连</v>
      </c>
    </row>
    <row r="8" s="4" customFormat="1" spans="1:9">
      <c r="A8" s="5">
        <v>999224268065715</v>
      </c>
      <c r="B8" s="6">
        <v>45065</v>
      </c>
      <c r="C8" s="6">
        <v>45067</v>
      </c>
      <c r="D8" s="4">
        <v>634</v>
      </c>
      <c r="E8" s="4" t="str">
        <f>VLOOKUP(A8,HOP!A:L,12,0)</f>
        <v>634.00</v>
      </c>
      <c r="F8" s="4" t="str">
        <f>VLOOKUP(A8,HOP!A:C,3,0)</f>
        <v>3389758</v>
      </c>
      <c r="G8" s="4">
        <f t="shared" si="0"/>
        <v>0</v>
      </c>
      <c r="H8" s="4" t="str">
        <f t="shared" si="1"/>
        <v>，3389758</v>
      </c>
      <c r="I8" s="4" t="str">
        <f>VLOOKUP(A8,HOP!A:U,21,0)</f>
        <v>直连</v>
      </c>
    </row>
    <row r="9" s="4" customFormat="1" spans="1:9">
      <c r="A9" s="5">
        <v>999224290101081</v>
      </c>
      <c r="B9" s="6">
        <v>45066</v>
      </c>
      <c r="C9" s="6">
        <v>45067</v>
      </c>
      <c r="D9" s="4">
        <v>1043</v>
      </c>
      <c r="E9" s="4" t="str">
        <f>VLOOKUP(A9,HOP!A:L,12,0)</f>
        <v>1043.00</v>
      </c>
      <c r="F9" s="4" t="str">
        <f>VLOOKUP(A9,HOP!A:C,3,0)</f>
        <v>3394480</v>
      </c>
      <c r="G9" s="4">
        <f t="shared" si="0"/>
        <v>0</v>
      </c>
      <c r="H9" s="4" t="str">
        <f t="shared" si="1"/>
        <v>，3394480</v>
      </c>
      <c r="I9" s="4" t="str">
        <f>VLOOKUP(A9,HOP!A:U,21,0)</f>
        <v>直连</v>
      </c>
    </row>
    <row r="10" s="4" customFormat="1" spans="1:9">
      <c r="A10" s="5">
        <v>999224293888680</v>
      </c>
      <c r="B10" s="6">
        <v>45066</v>
      </c>
      <c r="C10" s="6">
        <v>45067</v>
      </c>
      <c r="D10" s="4">
        <v>109</v>
      </c>
      <c r="E10" s="4" t="str">
        <f>VLOOKUP(A10,HOP!A:L,12,0)</f>
        <v>109.00</v>
      </c>
      <c r="F10" s="4" t="str">
        <f>VLOOKUP(A10,HOP!A:C,3,0)</f>
        <v>3395766</v>
      </c>
      <c r="G10" s="4">
        <f t="shared" si="0"/>
        <v>0</v>
      </c>
      <c r="H10" s="4" t="str">
        <f t="shared" si="1"/>
        <v>，3395766</v>
      </c>
      <c r="I10" s="4" t="str">
        <f>VLOOKUP(A10,HOP!A:U,21,0)</f>
        <v>直连</v>
      </c>
    </row>
    <row r="11" s="4" customFormat="1" spans="1:9">
      <c r="A11" s="5">
        <v>999224294899442</v>
      </c>
      <c r="B11" s="6">
        <v>45066</v>
      </c>
      <c r="C11" s="6">
        <v>45067</v>
      </c>
      <c r="D11" s="4">
        <v>109</v>
      </c>
      <c r="E11" s="4" t="str">
        <f>VLOOKUP(A11,HOP!A:L,12,0)</f>
        <v>109.00</v>
      </c>
      <c r="F11" s="4" t="str">
        <f>VLOOKUP(A11,HOP!A:C,3,0)</f>
        <v>3396074</v>
      </c>
      <c r="G11" s="4">
        <f t="shared" si="0"/>
        <v>0</v>
      </c>
      <c r="H11" s="4" t="str">
        <f t="shared" si="1"/>
        <v>，3396074</v>
      </c>
      <c r="I11" s="4" t="str">
        <f>VLOOKUP(A11,HOP!A:U,21,0)</f>
        <v>直连</v>
      </c>
    </row>
    <row r="12" s="4" customFormat="1" hidden="1" spans="1:9">
      <c r="A12" s="5">
        <v>999224301598829</v>
      </c>
      <c r="B12" s="6">
        <v>45066</v>
      </c>
      <c r="C12" s="6">
        <v>45067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999224303885621</v>
      </c>
      <c r="B13" s="6">
        <v>45066</v>
      </c>
      <c r="C13" s="6">
        <v>45067</v>
      </c>
      <c r="D13" s="4">
        <v>1067</v>
      </c>
      <c r="E13" s="4" t="str">
        <f>VLOOKUP(A13,HOP!A:L,12,0)</f>
        <v>1067.00</v>
      </c>
      <c r="F13" s="4" t="str">
        <f>VLOOKUP(A13,HOP!A:C,3,0)</f>
        <v>3397198</v>
      </c>
      <c r="G13" s="4">
        <f t="shared" si="0"/>
        <v>0</v>
      </c>
      <c r="H13" s="4" t="str">
        <f t="shared" si="1"/>
        <v>，3397198</v>
      </c>
      <c r="I13" s="4" t="str">
        <f>VLOOKUP(A13,HOP!A:U,21,0)</f>
        <v>直连</v>
      </c>
    </row>
    <row r="15" spans="4:4">
      <c r="D15" s="4">
        <f>SUM(D2:D14)</f>
        <v>5234</v>
      </c>
    </row>
    <row r="17" spans="4:4">
      <c r="D17" s="4" t="s">
        <v>97</v>
      </c>
    </row>
    <row r="20" spans="1:1">
      <c r="A20" s="4" t="s">
        <v>98</v>
      </c>
    </row>
    <row r="21" spans="1:1">
      <c r="A21" s="4" t="s">
        <v>99</v>
      </c>
    </row>
  </sheetData>
  <autoFilter ref="A1:XFD17">
    <filterColumn colId="3">
      <filters blank="1">
        <filter val="511"/>
        <filter val="513"/>
        <filter val="1043"/>
        <filter val="634"/>
        <filter val="5234"/>
        <filter val="227"/>
        <filter val="1067"/>
        <filter val="508"/>
        <filter val="109"/>
        <filter val="5234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  <c r="U1" s="2" t="s">
        <v>117</v>
      </c>
      <c r="V1" s="2" t="s">
        <v>118</v>
      </c>
    </row>
    <row r="2" s="1" customFormat="1" spans="1:22">
      <c r="A2" s="3">
        <v>999224293888680</v>
      </c>
      <c r="B2" s="1" t="s">
        <v>119</v>
      </c>
      <c r="C2" s="1" t="s">
        <v>120</v>
      </c>
      <c r="D2" s="1" t="s">
        <v>121</v>
      </c>
      <c r="E2" s="1" t="s">
        <v>78</v>
      </c>
      <c r="F2" s="1" t="s">
        <v>122</v>
      </c>
      <c r="G2" s="1" t="s">
        <v>123</v>
      </c>
      <c r="H2" s="1" t="s">
        <v>124</v>
      </c>
      <c r="I2" s="1" t="s">
        <v>125</v>
      </c>
      <c r="J2" s="1" t="s">
        <v>126</v>
      </c>
      <c r="K2" s="1" t="s">
        <v>125</v>
      </c>
      <c r="L2" s="1" t="s">
        <v>125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132</v>
      </c>
      <c r="T2" s="1" t="s">
        <v>133</v>
      </c>
      <c r="U2" s="1" t="s">
        <v>134</v>
      </c>
      <c r="V2" s="1" t="s">
        <v>135</v>
      </c>
    </row>
    <row r="3" s="1" customFormat="1" spans="1:22">
      <c r="A3" s="3">
        <v>999224290101081</v>
      </c>
      <c r="B3" s="1" t="s">
        <v>119</v>
      </c>
      <c r="C3" s="1" t="s">
        <v>136</v>
      </c>
      <c r="D3" s="1" t="s">
        <v>137</v>
      </c>
      <c r="E3" s="1" t="s">
        <v>138</v>
      </c>
      <c r="F3" s="1" t="s">
        <v>122</v>
      </c>
      <c r="G3" s="1" t="s">
        <v>123</v>
      </c>
      <c r="H3" s="1" t="s">
        <v>124</v>
      </c>
      <c r="I3" s="1" t="s">
        <v>139</v>
      </c>
      <c r="J3" s="1" t="s">
        <v>126</v>
      </c>
      <c r="K3" s="1" t="s">
        <v>139</v>
      </c>
      <c r="L3" s="1" t="s">
        <v>139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140</v>
      </c>
      <c r="S3" s="1" t="s">
        <v>132</v>
      </c>
      <c r="T3" s="1" t="s">
        <v>133</v>
      </c>
      <c r="U3" s="1" t="s">
        <v>134</v>
      </c>
      <c r="V3" s="1" t="s">
        <v>135</v>
      </c>
    </row>
    <row r="4" s="1" customFormat="1" spans="1:22">
      <c r="A4" s="3">
        <v>999224268065715</v>
      </c>
      <c r="B4" s="1" t="s">
        <v>141</v>
      </c>
      <c r="C4" s="1" t="s">
        <v>142</v>
      </c>
      <c r="D4" s="1" t="s">
        <v>143</v>
      </c>
      <c r="E4" s="1" t="s">
        <v>66</v>
      </c>
      <c r="F4" s="1" t="s">
        <v>119</v>
      </c>
      <c r="G4" s="1" t="s">
        <v>123</v>
      </c>
      <c r="H4" s="1" t="s">
        <v>124</v>
      </c>
      <c r="I4" s="1" t="s">
        <v>144</v>
      </c>
      <c r="J4" s="1" t="s">
        <v>126</v>
      </c>
      <c r="K4" s="1" t="s">
        <v>144</v>
      </c>
      <c r="L4" s="1" t="s">
        <v>144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145</v>
      </c>
      <c r="S4" s="1" t="s">
        <v>132</v>
      </c>
      <c r="T4" s="1" t="s">
        <v>133</v>
      </c>
      <c r="U4" s="1" t="s">
        <v>134</v>
      </c>
      <c r="V4" s="1" t="s">
        <v>135</v>
      </c>
    </row>
    <row r="5" s="1" customFormat="1" spans="1:22">
      <c r="A5" s="3">
        <v>999224303885621</v>
      </c>
      <c r="B5" s="1" t="s">
        <v>119</v>
      </c>
      <c r="C5" s="1" t="s">
        <v>146</v>
      </c>
      <c r="D5" s="1" t="s">
        <v>147</v>
      </c>
      <c r="E5" s="1" t="s">
        <v>148</v>
      </c>
      <c r="F5" s="1" t="s">
        <v>122</v>
      </c>
      <c r="G5" s="1" t="s">
        <v>123</v>
      </c>
      <c r="H5" s="1" t="s">
        <v>124</v>
      </c>
      <c r="I5" s="1" t="s">
        <v>149</v>
      </c>
      <c r="J5" s="1" t="s">
        <v>126</v>
      </c>
      <c r="K5" s="1" t="s">
        <v>149</v>
      </c>
      <c r="L5" s="1" t="s">
        <v>149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150</v>
      </c>
      <c r="S5" s="1" t="s">
        <v>132</v>
      </c>
      <c r="T5" s="1" t="s">
        <v>133</v>
      </c>
      <c r="U5" s="1" t="s">
        <v>134</v>
      </c>
      <c r="V5" s="1" t="s">
        <v>135</v>
      </c>
    </row>
    <row r="6" s="1" customFormat="1" spans="1:22">
      <c r="A6" s="3">
        <v>999224294899442</v>
      </c>
      <c r="B6" s="1" t="s">
        <v>119</v>
      </c>
      <c r="C6" s="1" t="s">
        <v>151</v>
      </c>
      <c r="D6" s="1" t="s">
        <v>121</v>
      </c>
      <c r="E6" s="1" t="s">
        <v>82</v>
      </c>
      <c r="F6" s="1" t="s">
        <v>122</v>
      </c>
      <c r="G6" s="1" t="s">
        <v>123</v>
      </c>
      <c r="H6" s="1" t="s">
        <v>124</v>
      </c>
      <c r="I6" s="1" t="s">
        <v>125</v>
      </c>
      <c r="J6" s="1" t="s">
        <v>126</v>
      </c>
      <c r="K6" s="1" t="s">
        <v>125</v>
      </c>
      <c r="L6" s="1" t="s">
        <v>125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130</v>
      </c>
      <c r="R6" s="1" t="s">
        <v>152</v>
      </c>
      <c r="S6" s="1" t="s">
        <v>132</v>
      </c>
      <c r="T6" s="1" t="s">
        <v>133</v>
      </c>
      <c r="U6" s="1" t="s">
        <v>134</v>
      </c>
      <c r="V6" s="1" t="s">
        <v>135</v>
      </c>
    </row>
    <row r="7" s="1" customFormat="1" spans="1:22">
      <c r="A7" s="3">
        <v>24120991266</v>
      </c>
      <c r="B7" s="1" t="s">
        <v>153</v>
      </c>
      <c r="C7" s="1" t="s">
        <v>154</v>
      </c>
      <c r="D7" s="1" t="s">
        <v>155</v>
      </c>
      <c r="E7" s="1" t="s">
        <v>156</v>
      </c>
      <c r="F7" s="1" t="s">
        <v>119</v>
      </c>
      <c r="G7" s="1" t="s">
        <v>122</v>
      </c>
      <c r="H7" s="1" t="s">
        <v>124</v>
      </c>
      <c r="I7" s="1" t="s">
        <v>157</v>
      </c>
      <c r="J7" s="1" t="s">
        <v>126</v>
      </c>
      <c r="K7" s="1" t="s">
        <v>157</v>
      </c>
      <c r="L7" s="1" t="s">
        <v>157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130</v>
      </c>
      <c r="R7" s="1" t="s">
        <v>158</v>
      </c>
      <c r="S7" s="1" t="s">
        <v>132</v>
      </c>
      <c r="T7" s="1" t="s">
        <v>133</v>
      </c>
      <c r="U7" s="1" t="s">
        <v>134</v>
      </c>
      <c r="V7" s="1" t="s">
        <v>135</v>
      </c>
    </row>
    <row r="8" s="1" customFormat="1" spans="1:22">
      <c r="A8" s="3">
        <v>999224064869691</v>
      </c>
      <c r="B8" s="1" t="s">
        <v>159</v>
      </c>
      <c r="C8" s="1" t="s">
        <v>160</v>
      </c>
      <c r="D8" s="1" t="s">
        <v>161</v>
      </c>
      <c r="E8" s="1" t="s">
        <v>44</v>
      </c>
      <c r="F8" s="1" t="s">
        <v>119</v>
      </c>
      <c r="G8" s="1" t="s">
        <v>122</v>
      </c>
      <c r="H8" s="1" t="s">
        <v>124</v>
      </c>
      <c r="I8" s="1" t="s">
        <v>162</v>
      </c>
      <c r="J8" s="1" t="s">
        <v>126</v>
      </c>
      <c r="K8" s="1" t="s">
        <v>162</v>
      </c>
      <c r="L8" s="1" t="s">
        <v>162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130</v>
      </c>
      <c r="R8" s="1" t="s">
        <v>163</v>
      </c>
      <c r="S8" s="1" t="s">
        <v>132</v>
      </c>
      <c r="T8" s="1" t="s">
        <v>133</v>
      </c>
      <c r="U8" s="1" t="s">
        <v>134</v>
      </c>
      <c r="V8" s="1" t="s">
        <v>135</v>
      </c>
    </row>
    <row r="9" s="1" customFormat="1" spans="1:22">
      <c r="A9" s="3">
        <v>24030178145</v>
      </c>
      <c r="B9" s="1" t="s">
        <v>164</v>
      </c>
      <c r="C9" s="1" t="s">
        <v>165</v>
      </c>
      <c r="D9" s="1" t="s">
        <v>155</v>
      </c>
      <c r="E9" s="1" t="s">
        <v>166</v>
      </c>
      <c r="F9" s="1" t="s">
        <v>119</v>
      </c>
      <c r="G9" s="1" t="s">
        <v>122</v>
      </c>
      <c r="H9" s="1" t="s">
        <v>124</v>
      </c>
      <c r="I9" s="1" t="s">
        <v>167</v>
      </c>
      <c r="J9" s="1" t="s">
        <v>126</v>
      </c>
      <c r="K9" s="1" t="s">
        <v>167</v>
      </c>
      <c r="L9" s="1" t="s">
        <v>167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130</v>
      </c>
      <c r="R9" s="1" t="s">
        <v>168</v>
      </c>
      <c r="S9" s="1" t="s">
        <v>132</v>
      </c>
      <c r="T9" s="1" t="s">
        <v>133</v>
      </c>
      <c r="U9" s="1" t="s">
        <v>134</v>
      </c>
      <c r="V9" s="1" t="s">
        <v>135</v>
      </c>
    </row>
    <row r="10" s="1" customFormat="1" spans="1:22">
      <c r="A10" s="3">
        <v>23951095633</v>
      </c>
      <c r="B10" s="1" t="s">
        <v>169</v>
      </c>
      <c r="C10" s="1" t="s">
        <v>170</v>
      </c>
      <c r="D10" s="1" t="s">
        <v>155</v>
      </c>
      <c r="E10" s="1" t="s">
        <v>171</v>
      </c>
      <c r="F10" s="1" t="s">
        <v>119</v>
      </c>
      <c r="G10" s="1" t="s">
        <v>122</v>
      </c>
      <c r="H10" s="1" t="s">
        <v>124</v>
      </c>
      <c r="I10" s="1" t="s">
        <v>172</v>
      </c>
      <c r="J10" s="1" t="s">
        <v>126</v>
      </c>
      <c r="K10" s="1" t="s">
        <v>172</v>
      </c>
      <c r="L10" s="1" t="s">
        <v>172</v>
      </c>
      <c r="M10" s="1" t="s">
        <v>127</v>
      </c>
      <c r="N10" s="1" t="s">
        <v>127</v>
      </c>
      <c r="O10" s="1" t="s">
        <v>128</v>
      </c>
      <c r="P10" s="1" t="s">
        <v>129</v>
      </c>
      <c r="Q10" s="1" t="s">
        <v>130</v>
      </c>
      <c r="R10" s="1" t="s">
        <v>173</v>
      </c>
      <c r="S10" s="1" t="s">
        <v>132</v>
      </c>
      <c r="T10" s="1" t="s">
        <v>133</v>
      </c>
      <c r="U10" s="1" t="s">
        <v>134</v>
      </c>
      <c r="V10" s="1" t="s">
        <v>135</v>
      </c>
    </row>
    <row r="11" s="1" customFormat="1" spans="1:22">
      <c r="A11" s="3">
        <v>999223950465692</v>
      </c>
      <c r="B11" s="1" t="s">
        <v>169</v>
      </c>
      <c r="C11" s="1" t="s">
        <v>174</v>
      </c>
      <c r="D11" s="1" t="s">
        <v>155</v>
      </c>
      <c r="E11" s="1" t="s">
        <v>175</v>
      </c>
      <c r="F11" s="1" t="s">
        <v>122</v>
      </c>
      <c r="G11" s="1" t="s">
        <v>123</v>
      </c>
      <c r="H11" s="1" t="s">
        <v>124</v>
      </c>
      <c r="I11" s="1" t="s">
        <v>172</v>
      </c>
      <c r="J11" s="1" t="s">
        <v>126</v>
      </c>
      <c r="K11" s="1" t="s">
        <v>172</v>
      </c>
      <c r="L11" s="1" t="s">
        <v>172</v>
      </c>
      <c r="M11" s="1" t="s">
        <v>127</v>
      </c>
      <c r="N11" s="1" t="s">
        <v>127</v>
      </c>
      <c r="O11" s="1" t="s">
        <v>128</v>
      </c>
      <c r="P11" s="1" t="s">
        <v>129</v>
      </c>
      <c r="Q11" s="1" t="s">
        <v>130</v>
      </c>
      <c r="R11" s="1" t="s">
        <v>176</v>
      </c>
      <c r="S11" s="1" t="s">
        <v>132</v>
      </c>
      <c r="T11" s="1" t="s">
        <v>133</v>
      </c>
      <c r="U11" s="1" t="s">
        <v>134</v>
      </c>
      <c r="V11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2023-06-05T01:13:20Z</dcterms:created>
  <dcterms:modified xsi:type="dcterms:W3CDTF">2023-06-05T01:18:12Z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7E323267583F4C2488D12713FF318562_12</vt:lpwstr>
  </property>
  <property fmtid="{D5CDD505-2E9C-101B-9397-08002B2CF9AE}" pid="3" name="KSOProductBuildVer">
    <vt:lpwstr>2052-11.1.0.14309</vt:lpwstr>
  </property>
</Properties>
</file>