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对账!$A$1:$I$73</definedName>
  </definedNames>
  <calcPr calcId="144525"/>
</workbook>
</file>

<file path=xl/sharedStrings.xml><?xml version="1.0" encoding="utf-8"?>
<sst xmlns="http://schemas.openxmlformats.org/spreadsheetml/2006/main" count="3538" uniqueCount="853">
  <si>
    <t>去哪儿网酒店预付对账单</t>
  </si>
  <si>
    <t>供应商名称：</t>
  </si>
  <si>
    <t>港丰国际</t>
  </si>
  <si>
    <t>结算周期：</t>
  </si>
  <si>
    <t>2023-05-29至2023-06-04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</si>
  <si>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</si>
  <si>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</si>
  <si>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</si>
  <si>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</si>
  <si>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</si>
  <si>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</si>
  <si>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</si>
  <si>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</si>
  <si>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</si>
  <si>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</si>
  <si>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</si>
  <si>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</si>
  <si>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</si>
  <si>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</si>
  <si>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</si>
  <si>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¥188,231.01</t>
  </si>
  <si>
    <t>¥112,209.32</t>
  </si>
  <si>
    <t>¥6,586.69</t>
  </si>
  <si>
    <t>-¥76.55</t>
  </si>
  <si>
    <t>¥69,358.45</t>
  </si>
  <si>
    <t>分类信息</t>
  </si>
  <si>
    <t>业务类型</t>
  </si>
  <si>
    <t>酒店预付（点击查看明细）</t>
  </si>
  <si>
    <t>¥69,435.00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</si>
  <si>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</si>
  <si>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</si>
  <si>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</si>
  <si>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</si>
  <si>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</si>
  <si>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</si>
  <si>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</si>
  <si>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</si>
  <si>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</si>
  <si>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</si>
  <si>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</si>
  <si>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</si>
  <si>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</si>
  <si>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</si>
  <si>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</si>
  <si>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</si>
  <si>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</si>
  <si>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</si>
  <si>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</si>
  <si>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</si>
  <si>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</si>
  <si>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</si>
  <si>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</si>
  <si>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</si>
  <si>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</si>
  <si>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</si>
  <si>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</si>
  <si>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</si>
  <si>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</si>
  <si>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</si>
  <si>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</si>
  <si>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</si>
  <si>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</si>
  <si>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</si>
  <si>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</si>
  <si>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</si>
  <si>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</si>
  <si>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</si>
  <si>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</si>
  <si>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</si>
  <si>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</si>
  <si>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</si>
  <si>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</si>
  <si>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703372497338</t>
  </si>
  <si>
    <t>3415688</t>
  </si>
  <si>
    <t>酒店预付</t>
  </si>
  <si>
    <t>否</t>
  </si>
  <si>
    <t>普通</t>
  </si>
  <si>
    <t>207767912</t>
  </si>
  <si>
    <t>济州酒店</t>
  </si>
  <si>
    <t>1619975</t>
  </si>
  <si>
    <t>LI/WEIBO|ZENG/QIJUE</t>
  </si>
  <si>
    <t>2023-05-24</t>
  </si>
  <si>
    <t>2023-05-25</t>
  </si>
  <si>
    <t>2023-05-29</t>
  </si>
  <si>
    <t>¥1,908.00</t>
  </si>
  <si>
    <t>¥204.00</t>
  </si>
  <si>
    <t>¥1,704.00</t>
  </si>
  <si>
    <t>Ondol Room</t>
  </si>
  <si>
    <t>WEBSITE</t>
  </si>
  <si>
    <t>703366472059</t>
  </si>
  <si>
    <t>3390134</t>
  </si>
  <si>
    <t>158580965</t>
  </si>
  <si>
    <t>吉隆坡JW万豪酒店</t>
  </si>
  <si>
    <t>LONG/JIANFENG</t>
  </si>
  <si>
    <t>2023-05-18</t>
  </si>
  <si>
    <t>2023-05-28</t>
  </si>
  <si>
    <t>¥1,011.00</t>
  </si>
  <si>
    <t>¥108.00</t>
  </si>
  <si>
    <t>¥903.00</t>
  </si>
  <si>
    <t>Deluxe Room, 1 King Bed, Non Smoking</t>
  </si>
  <si>
    <t>703307970387</t>
  </si>
  <si>
    <t>3156860</t>
  </si>
  <si>
    <t>188934002</t>
  </si>
  <si>
    <t>曼谷维伊 - 美憬阁酒店 (政府卫生认证)</t>
  </si>
  <si>
    <t>FAN/RUIMING|HOU/YUE</t>
  </si>
  <si>
    <t>2023-03-20</t>
  </si>
  <si>
    <t>¥3,564.00</t>
  </si>
  <si>
    <t>¥336.00</t>
  </si>
  <si>
    <t>¥3,228.00</t>
  </si>
  <si>
    <t>Deluxe Twin Room</t>
  </si>
  <si>
    <t>703365857248</t>
  </si>
  <si>
    <t>3385581</t>
  </si>
  <si>
    <t>805377826</t>
  </si>
  <si>
    <t>BED普拉斯恩-仅供成人入住</t>
  </si>
  <si>
    <t>SU/WEI|LYU/XIN</t>
  </si>
  <si>
    <t>2023-05-17</t>
  </si>
  <si>
    <t>¥419.00</t>
  </si>
  <si>
    <t>¥38.00</t>
  </si>
  <si>
    <t>¥381.00</t>
  </si>
  <si>
    <t>standard double room</t>
  </si>
  <si>
    <t>703373114656</t>
  </si>
  <si>
    <t>3420897</t>
  </si>
  <si>
    <t>158573897</t>
  </si>
  <si>
    <t>芭堤雅盛泰澜幻影海滩度假村</t>
  </si>
  <si>
    <t>NI/KAI</t>
  </si>
  <si>
    <t>2023-05-27</t>
  </si>
  <si>
    <t>¥2,008.00</t>
  </si>
  <si>
    <t>¥148.00</t>
  </si>
  <si>
    <t>¥1,860.00</t>
  </si>
  <si>
    <t>premium deluxe ocean facing king room</t>
  </si>
  <si>
    <t>703373437971</t>
  </si>
  <si>
    <t>3420898</t>
  </si>
  <si>
    <t>SU/JIYA|LI/WEIWEI</t>
  </si>
  <si>
    <t>¥4,016.00</t>
  </si>
  <si>
    <t>¥296.00</t>
  </si>
  <si>
    <t>¥3,720.00</t>
  </si>
  <si>
    <t>703374350017</t>
  </si>
  <si>
    <t>3422395</t>
  </si>
  <si>
    <t>188933132</t>
  </si>
  <si>
    <t>曼谷素坤逸 11 巷美居酒店</t>
  </si>
  <si>
    <t>YAN/KE|HU/ZONGDI</t>
  </si>
  <si>
    <t>2023-05-26</t>
  </si>
  <si>
    <t>¥2,354.00</t>
  </si>
  <si>
    <t>¥176.00</t>
  </si>
  <si>
    <t>¥2,178.00</t>
  </si>
  <si>
    <t>family room</t>
  </si>
  <si>
    <t>703377973271</t>
  </si>
  <si>
    <t>3433734</t>
  </si>
  <si>
    <t>158545550</t>
  </si>
  <si>
    <t>卡塔岩石酒店</t>
  </si>
  <si>
    <t>JIA/HAIYIN</t>
  </si>
  <si>
    <t>2023-06-21</t>
  </si>
  <si>
    <t>2023-06-23</t>
  </si>
  <si>
    <t>¥19,706.00</t>
  </si>
  <si>
    <t>2023-05-29 11:02:09</t>
  </si>
  <si>
    <t>4 bedrooms sky pool villa penthouse</t>
  </si>
  <si>
    <t>703377707836</t>
  </si>
  <si>
    <t>3433729</t>
  </si>
  <si>
    <t>CHEN/XIANJINXUAN</t>
  </si>
  <si>
    <t>2023-05-29 11:04:00</t>
  </si>
  <si>
    <t>703375525544</t>
  </si>
  <si>
    <t>3427338</t>
  </si>
  <si>
    <t>158549552</t>
  </si>
  <si>
    <t>济州岛阳光酒店</t>
  </si>
  <si>
    <t>MA/YANSHUN|HUANG/ZHEN|CAI/YINGJI|CUI/JINGGUO</t>
  </si>
  <si>
    <t>2023-05-30</t>
  </si>
  <si>
    <t>¥5,174.00</t>
  </si>
  <si>
    <t>¥554.00</t>
  </si>
  <si>
    <t>¥4,620.00</t>
  </si>
  <si>
    <t>Royal Suite (2 bed rooms)</t>
  </si>
  <si>
    <t>703362727779</t>
  </si>
  <si>
    <t>3370296</t>
  </si>
  <si>
    <t>221920526</t>
  </si>
  <si>
    <t>港青酒店</t>
  </si>
  <si>
    <t>YEUNG/KALEE</t>
  </si>
  <si>
    <t>2023-05-14</t>
  </si>
  <si>
    <t>¥2,050.00</t>
  </si>
  <si>
    <t>¥116.00</t>
  </si>
  <si>
    <t>¥1,934.00</t>
  </si>
  <si>
    <t>Partial Harbor View Room</t>
  </si>
  <si>
    <t>703298296566</t>
  </si>
  <si>
    <t>3122498</t>
  </si>
  <si>
    <t>158584802</t>
  </si>
  <si>
    <t>曼谷大仓新颐饭店</t>
  </si>
  <si>
    <t>GUO/YUNXIAN|LIANG/YANHUA</t>
  </si>
  <si>
    <t>2023-03-11</t>
  </si>
  <si>
    <t>¥7,570.00</t>
  </si>
  <si>
    <t>¥720.00</t>
  </si>
  <si>
    <t>¥6,850.00</t>
  </si>
  <si>
    <t>Deluxe Twin Room - Non-Smoking</t>
  </si>
  <si>
    <t>703365421731</t>
  </si>
  <si>
    <t>3387787</t>
  </si>
  <si>
    <t>158574371</t>
  </si>
  <si>
    <t>雅加达瓦希德哈西姆智选假日酒店</t>
  </si>
  <si>
    <t>WANG/ZIYAO|ZHU/ZIXUAN</t>
  </si>
  <si>
    <t>¥305.00</t>
  </si>
  <si>
    <t>¥33.00</t>
  </si>
  <si>
    <t>¥272.00</t>
  </si>
  <si>
    <t>Twin room</t>
  </si>
  <si>
    <t>703377195658</t>
  </si>
  <si>
    <t>3435106</t>
  </si>
  <si>
    <t>179440880</t>
  </si>
  <si>
    <t>SN普拉斯酒店 【SHA Plus+】</t>
  </si>
  <si>
    <t>XUE/JIN</t>
  </si>
  <si>
    <t>¥250.00</t>
  </si>
  <si>
    <t>¥18.00</t>
  </si>
  <si>
    <t>¥232.00</t>
  </si>
  <si>
    <t>Superior Double Bed</t>
  </si>
  <si>
    <t>703348874408</t>
  </si>
  <si>
    <t>3308518</t>
  </si>
  <si>
    <t>221942111</t>
  </si>
  <si>
    <t>迪士尼探索家度假酒店</t>
  </si>
  <si>
    <t>PAN/QIXI</t>
  </si>
  <si>
    <t>2023-04-30</t>
  </si>
  <si>
    <t>¥3,012.00</t>
  </si>
  <si>
    <t>¥170.00</t>
  </si>
  <si>
    <t>¥2,842.00</t>
  </si>
  <si>
    <t>Standard Room</t>
  </si>
  <si>
    <t>703375232261</t>
  </si>
  <si>
    <t>3429520</t>
  </si>
  <si>
    <t>230184395</t>
  </si>
  <si>
    <t>香港悦品天秀酒店</t>
  </si>
  <si>
    <t>LI/KAIMING</t>
  </si>
  <si>
    <t>¥371.00</t>
  </si>
  <si>
    <t>¥21.00</t>
  </si>
  <si>
    <t>¥350.00</t>
  </si>
  <si>
    <t>COZi Deluxe Room</t>
  </si>
  <si>
    <t>703376066826</t>
  </si>
  <si>
    <t>3430910</t>
  </si>
  <si>
    <t>221912354</t>
  </si>
  <si>
    <t>香港九龙东皇冠假日酒店</t>
  </si>
  <si>
    <t>LIN/GU</t>
  </si>
  <si>
    <t>¥1,342.00</t>
  </si>
  <si>
    <t>¥76.00</t>
  </si>
  <si>
    <t>¥1,266.00</t>
  </si>
  <si>
    <t>Twin Standard Garden View High Floor Room</t>
  </si>
  <si>
    <t>703375059104</t>
  </si>
  <si>
    <t>3428623</t>
  </si>
  <si>
    <t>158549258</t>
  </si>
  <si>
    <t>宜必思维也纳中央火车站酒店</t>
  </si>
  <si>
    <t>SUN/JING|CHEN/YIRUI</t>
  </si>
  <si>
    <t>¥1,056.00</t>
  </si>
  <si>
    <t>¥113.00</t>
  </si>
  <si>
    <t>¥943.00</t>
  </si>
  <si>
    <t>Double Room</t>
  </si>
  <si>
    <t>703362399532</t>
  </si>
  <si>
    <t>3369705</t>
  </si>
  <si>
    <t>194902874</t>
  </si>
  <si>
    <t>查恩基安贝德酒店 - 仅限成人</t>
  </si>
  <si>
    <t>JI/FANGFANG</t>
  </si>
  <si>
    <t>2023-06-05</t>
  </si>
  <si>
    <t>2023-06-06</t>
  </si>
  <si>
    <t>¥207.00</t>
  </si>
  <si>
    <t>2023-05-30 14:32:56</t>
  </si>
  <si>
    <t>703377957385</t>
  </si>
  <si>
    <t>3434070</t>
  </si>
  <si>
    <t>158584808</t>
  </si>
  <si>
    <t>曼谷铂尔曼素坤逸大酒店</t>
  </si>
  <si>
    <t>LYU/YINNA</t>
  </si>
  <si>
    <t>2023-05-31</t>
  </si>
  <si>
    <t>2023-06-04</t>
  </si>
  <si>
    <t>¥3,932.00</t>
  </si>
  <si>
    <t>2023-05-30 16:43:04</t>
  </si>
  <si>
    <t>Deluxe Room with Two Single Beds</t>
  </si>
  <si>
    <t>703378600771</t>
  </si>
  <si>
    <t>3438938</t>
  </si>
  <si>
    <t>158587730</t>
  </si>
  <si>
    <t>普吉岛卡塔坦尼海滩度假村</t>
  </si>
  <si>
    <t>LI/DIE|YAO/TONG</t>
  </si>
  <si>
    <t>2023-06-20</t>
  </si>
  <si>
    <t>2023-06-24</t>
  </si>
  <si>
    <t>¥4,216.00</t>
  </si>
  <si>
    <t>2023-05-31 00:00:03</t>
  </si>
  <si>
    <t>Deluxe Room (Bhuri wing)</t>
  </si>
  <si>
    <t>703379588756</t>
  </si>
  <si>
    <t>3441087</t>
  </si>
  <si>
    <t>JIA/HAOYIN</t>
  </si>
  <si>
    <t>2023-06-22</t>
  </si>
  <si>
    <t>¥7,908.00</t>
  </si>
  <si>
    <t>2023-05-31 03:40:39</t>
  </si>
  <si>
    <t>3 bedrooms sky pool villa</t>
  </si>
  <si>
    <t>703353903500</t>
  </si>
  <si>
    <t>3330495</t>
  </si>
  <si>
    <t>238641491</t>
  </si>
  <si>
    <t>酒店肯尼西归浦</t>
  </si>
  <si>
    <t>WANG/YUTING</t>
  </si>
  <si>
    <t>2023-05-05</t>
  </si>
  <si>
    <t>¥197.00</t>
  </si>
  <si>
    <t>Standard Twin Room (No View)</t>
  </si>
  <si>
    <t>703370594998</t>
  </si>
  <si>
    <t>3405990</t>
  </si>
  <si>
    <t>179439266</t>
  </si>
  <si>
    <t>雅加达潘泰因达卡普克美居酒店 - CHSE 认证</t>
  </si>
  <si>
    <t>LI/LINGLING|GONG/RONGHUA</t>
  </si>
  <si>
    <t>2023-05-22</t>
  </si>
  <si>
    <t>¥2,538.00</t>
  </si>
  <si>
    <t>¥2,266.00</t>
  </si>
  <si>
    <t>Privilege King Room</t>
  </si>
  <si>
    <t>703371339699</t>
  </si>
  <si>
    <t>3410861</t>
  </si>
  <si>
    <t>XU/NIAM</t>
  </si>
  <si>
    <t>2023-05-23</t>
  </si>
  <si>
    <t>¥2,628.00</t>
  </si>
  <si>
    <t>¥282.00</t>
  </si>
  <si>
    <t>¥2,346.00</t>
  </si>
  <si>
    <t>703373736282</t>
  </si>
  <si>
    <t>3417365</t>
  </si>
  <si>
    <t>158584787</t>
  </si>
  <si>
    <t>曼谷湄南河畔华美达广场酒店</t>
  </si>
  <si>
    <t>YING/WEIWEI|SHEN/HUANGQUN|SHEN/CHUNLAN|YING/JINKUI</t>
  </si>
  <si>
    <t>¥3,210.00</t>
  </si>
  <si>
    <t>¥240.00</t>
  </si>
  <si>
    <t>¥2,970.00</t>
  </si>
  <si>
    <t>Deluxe Twin Room with River View</t>
  </si>
  <si>
    <t>703379510894</t>
  </si>
  <si>
    <t>3441088</t>
  </si>
  <si>
    <t>2023-05-31 09:41:23</t>
  </si>
  <si>
    <t>703378104398</t>
  </si>
  <si>
    <t>3437710</t>
  </si>
  <si>
    <t>221934818</t>
  </si>
  <si>
    <t>永利澳门酒店</t>
  </si>
  <si>
    <t>HUANG/XIAOLIAN</t>
  </si>
  <si>
    <t>¥1,838.00</t>
  </si>
  <si>
    <t>¥1,634.00</t>
  </si>
  <si>
    <t>Deluxe City View Room</t>
  </si>
  <si>
    <t>703379820933</t>
  </si>
  <si>
    <t>3442276</t>
  </si>
  <si>
    <t>¥2,108.00</t>
  </si>
  <si>
    <t>2023-05-31 14:05:07</t>
  </si>
  <si>
    <t>703379945562</t>
  </si>
  <si>
    <t>3442159</t>
  </si>
  <si>
    <t>221900825</t>
  </si>
  <si>
    <t>新加坡首都凯宾斯基酒店</t>
  </si>
  <si>
    <t>LIU/SHUZHEN</t>
  </si>
  <si>
    <t>2023-06-01</t>
  </si>
  <si>
    <t>2023-06-03</t>
  </si>
  <si>
    <t>¥5,904.00</t>
  </si>
  <si>
    <t>Heritage King Room</t>
  </si>
  <si>
    <t>703379788328</t>
  </si>
  <si>
    <t>3443156</t>
  </si>
  <si>
    <t>DAI/LI|WANG/QIUYUAN</t>
  </si>
  <si>
    <t>2023-06-26</t>
  </si>
  <si>
    <t>2023-06-29</t>
  </si>
  <si>
    <t>¥3,162.00</t>
  </si>
  <si>
    <t>2023-05-31 17:04:10</t>
  </si>
  <si>
    <t>703379175518</t>
  </si>
  <si>
    <t>3443236</t>
  </si>
  <si>
    <t>207769412</t>
  </si>
  <si>
    <t>图班瑞士贝尔酒店</t>
  </si>
  <si>
    <t>YAN/XIAOXIN</t>
  </si>
  <si>
    <t>¥1,388.00</t>
  </si>
  <si>
    <t>2023-05-31 17:10:30</t>
  </si>
  <si>
    <t>deluxe balcony</t>
  </si>
  <si>
    <t>703336789326</t>
  </si>
  <si>
    <t>3244315</t>
  </si>
  <si>
    <t>175821941</t>
  </si>
  <si>
    <t>京都八条 都酒店</t>
  </si>
  <si>
    <t>CHEN/ZHENMIN|LI/XIN</t>
  </si>
  <si>
    <t>2023-04-18</t>
  </si>
  <si>
    <t>¥2,922.00</t>
  </si>
  <si>
    <t>¥257.00</t>
  </si>
  <si>
    <t>¥2,665.00</t>
  </si>
  <si>
    <t>standard twin room</t>
  </si>
  <si>
    <t>703369052482</t>
  </si>
  <si>
    <t>3402618</t>
  </si>
  <si>
    <t>238705859</t>
  </si>
  <si>
    <t>济州金色郁金香城山酒店</t>
  </si>
  <si>
    <t>YANG/YINGZHE|ZHANG/JUEFEI|ZHANG/JUEJUN</t>
  </si>
  <si>
    <t>2023-05-21</t>
  </si>
  <si>
    <t>¥451.00</t>
  </si>
  <si>
    <t>¥48.00</t>
  </si>
  <si>
    <t>¥403.00</t>
  </si>
  <si>
    <t>Deluxe Triple Room</t>
  </si>
  <si>
    <t>703371392361</t>
  </si>
  <si>
    <t>3409971</t>
  </si>
  <si>
    <t>FENG/WENMING</t>
  </si>
  <si>
    <t>¥1,431.00</t>
  </si>
  <si>
    <t>¥153.00</t>
  </si>
  <si>
    <t>¥1,278.00</t>
  </si>
  <si>
    <t>Standard Double (No view)</t>
  </si>
  <si>
    <t>703376951835</t>
  </si>
  <si>
    <t>3430968</t>
  </si>
  <si>
    <t>183067109</t>
  </si>
  <si>
    <t>天空花园酒店东大门1号店</t>
  </si>
  <si>
    <t>KONG/LINGCHAO|WANG/JIE</t>
  </si>
  <si>
    <t>¥1,662.00</t>
  </si>
  <si>
    <t>¥182.00</t>
  </si>
  <si>
    <t>¥1,480.00</t>
  </si>
  <si>
    <t>standard  double</t>
  </si>
  <si>
    <t>703379095004</t>
  </si>
  <si>
    <t>3442585</t>
  </si>
  <si>
    <t>158575091</t>
  </si>
  <si>
    <t>大阪心斋桥NEST酒店</t>
  </si>
  <si>
    <t>LIN/HONG</t>
  </si>
  <si>
    <t>¥315.69</t>
  </si>
  <si>
    <t>¥32.69</t>
  </si>
  <si>
    <t>¥283.00</t>
  </si>
  <si>
    <t>Semi-double Room, Non Smoking, For Double Occupancy Only</t>
  </si>
  <si>
    <t>703365172215</t>
  </si>
  <si>
    <t>3385355</t>
  </si>
  <si>
    <t>236205410</t>
  </si>
  <si>
    <t>香港九龙CBD2智选假日酒店</t>
  </si>
  <si>
    <t>CAI/YUCHENG|HUANG/YUXUAN</t>
  </si>
  <si>
    <t>¥3,164.00</t>
  </si>
  <si>
    <t>¥3,016.00</t>
  </si>
  <si>
    <t>Standard Queen bed Room</t>
  </si>
  <si>
    <t>703379709996</t>
  </si>
  <si>
    <t>3442250</t>
  </si>
  <si>
    <t>194902877</t>
  </si>
  <si>
    <t>清迈金钟酒店 - SHA Plus 认证</t>
  </si>
  <si>
    <t>TENG/RUI</t>
  </si>
  <si>
    <t>¥253.00</t>
  </si>
  <si>
    <t>¥25.00</t>
  </si>
  <si>
    <t>¥228.00</t>
  </si>
  <si>
    <t>Superior Double Room</t>
  </si>
  <si>
    <t>703379549047</t>
  </si>
  <si>
    <t>3442190</t>
  </si>
  <si>
    <t>158559230</t>
  </si>
  <si>
    <t>曼谷爱湾酒店</t>
  </si>
  <si>
    <t>TAN/LIN</t>
  </si>
  <si>
    <t>¥235.00</t>
  </si>
  <si>
    <t>¥13.00</t>
  </si>
  <si>
    <t>¥222.00</t>
  </si>
  <si>
    <t>superior double bed room</t>
  </si>
  <si>
    <t>703379812815</t>
  </si>
  <si>
    <t>3442531</t>
  </si>
  <si>
    <t>Chang/Wenhui</t>
  </si>
  <si>
    <t>Superior Twin Room</t>
  </si>
  <si>
    <t>703365409650</t>
  </si>
  <si>
    <t>3387445</t>
  </si>
  <si>
    <t>805384087</t>
  </si>
  <si>
    <t>达玛雷泳池别墅</t>
  </si>
  <si>
    <t>HU/LIANGJUN|TANG/NENGZHI</t>
  </si>
  <si>
    <t>¥1,108.00</t>
  </si>
  <si>
    <t>¥105.00</t>
  </si>
  <si>
    <t>¥1,003.00</t>
  </si>
  <si>
    <t>Two Bedrooms Villa without Pool</t>
  </si>
  <si>
    <t>703379217042</t>
  </si>
  <si>
    <t>3444603</t>
  </si>
  <si>
    <t>821107711</t>
  </si>
  <si>
    <t>Page148, 晋致酒店</t>
  </si>
  <si>
    <t>LI/BIN|CHEN/SHAN</t>
  </si>
  <si>
    <t>2023-06-17</t>
  </si>
  <si>
    <t>2023-06-19</t>
  </si>
  <si>
    <t>¥2,504.00</t>
  </si>
  <si>
    <t>2023-06-01 12:52:22</t>
  </si>
  <si>
    <t>signature greenery with 4g pocket wi-fi device room</t>
  </si>
  <si>
    <t>703359776244</t>
  </si>
  <si>
    <t>3355337</t>
  </si>
  <si>
    <t>ZHANG/JINGYU|ZHANG/WEIQIN</t>
  </si>
  <si>
    <t>2023-05-11</t>
  </si>
  <si>
    <t>2023-06-02</t>
  </si>
  <si>
    <t>¥4,908.00</t>
  </si>
  <si>
    <t>¥522.00</t>
  </si>
  <si>
    <t>¥4,386.00</t>
  </si>
  <si>
    <t>SUPERIOR Room</t>
  </si>
  <si>
    <t>703365597055</t>
  </si>
  <si>
    <t>3387091</t>
  </si>
  <si>
    <t>¥100.00</t>
  </si>
  <si>
    <t>703380140534</t>
  </si>
  <si>
    <t>3448317</t>
  </si>
  <si>
    <t>197616902</t>
  </si>
  <si>
    <t>明洞托马斯酒店</t>
  </si>
  <si>
    <t>ZHANG/TINGTING</t>
  </si>
  <si>
    <t>2023-06-09</t>
  </si>
  <si>
    <t>2023-06-10</t>
  </si>
  <si>
    <t>¥778.00</t>
  </si>
  <si>
    <t>2023-06-02 10:03:29</t>
  </si>
  <si>
    <t>Superior twin room</t>
  </si>
  <si>
    <t>703381591063</t>
  </si>
  <si>
    <t>3450188</t>
  </si>
  <si>
    <t>CHEN/YUJUAN|CHEN/JIANHUAN</t>
  </si>
  <si>
    <t>¥1,140.00</t>
  </si>
  <si>
    <t>2023-06-02 10:11:06</t>
  </si>
  <si>
    <t>703380811409</t>
  </si>
  <si>
    <t>3449993</t>
  </si>
  <si>
    <t>WEIYI/HUANG</t>
  </si>
  <si>
    <t>2023-06-08</t>
  </si>
  <si>
    <t>¥2,454.00</t>
  </si>
  <si>
    <t>2023-06-02 12:00:02</t>
  </si>
  <si>
    <t>703381766095</t>
  </si>
  <si>
    <t>3451624</t>
  </si>
  <si>
    <t>CUI/ZHUANG</t>
  </si>
  <si>
    <t>¥1,054.00</t>
  </si>
  <si>
    <t>2023-06-02 14:42:55</t>
  </si>
  <si>
    <t>703381635592</t>
  </si>
  <si>
    <t>3452432</t>
  </si>
  <si>
    <t>158561129</t>
  </si>
  <si>
    <t>芭堤雅发现海滩酒店</t>
  </si>
  <si>
    <t>WANG/HAORAN</t>
  </si>
  <si>
    <t>¥844.00</t>
  </si>
  <si>
    <t>2023-06-02 16:20:14</t>
  </si>
  <si>
    <t>Premier Room with Chic Tower</t>
  </si>
  <si>
    <t>703380869245</t>
  </si>
  <si>
    <t>3446894</t>
  </si>
  <si>
    <t>¥2,302.00</t>
  </si>
  <si>
    <t>2023-06-02 20:19:02</t>
  </si>
  <si>
    <t>703381440278</t>
  </si>
  <si>
    <t>3451145</t>
  </si>
  <si>
    <t>821165767</t>
  </si>
  <si>
    <t>芭堤雅塞伦诺泰尔酒店</t>
  </si>
  <si>
    <t>SONG/XIAOHUI</t>
  </si>
  <si>
    <t>¥24.00</t>
  </si>
  <si>
    <t>¥347.00</t>
  </si>
  <si>
    <t>Sea View Room</t>
  </si>
  <si>
    <t>703379490810</t>
  </si>
  <si>
    <t>3444175</t>
  </si>
  <si>
    <t>LI/JUN|LI/YAPING</t>
  </si>
  <si>
    <t>¥924.00</t>
  </si>
  <si>
    <t>¥87.00</t>
  </si>
  <si>
    <t>¥837.00</t>
  </si>
  <si>
    <t>Superior Greenery with 4G Pocket Wi-Fi Device</t>
  </si>
  <si>
    <t>703382695465</t>
  </si>
  <si>
    <t>3455014</t>
  </si>
  <si>
    <t>221919455</t>
  </si>
  <si>
    <t>澳门大仓酒店</t>
  </si>
  <si>
    <t>YANG/XIAOQING|CAO/ZHIBIN</t>
  </si>
  <si>
    <t>2023-06-07</t>
  </si>
  <si>
    <t>¥4,352.00</t>
  </si>
  <si>
    <t>2023-06-03 12:00:01</t>
  </si>
  <si>
    <t>Deluxe queen Room</t>
  </si>
  <si>
    <t>703374445487</t>
  </si>
  <si>
    <t>3424068</t>
  </si>
  <si>
    <t>187120700</t>
  </si>
  <si>
    <t>艾美度假酒店</t>
  </si>
  <si>
    <t>RUAN/BIYING|XIAN/SHIXIANG</t>
  </si>
  <si>
    <t>2023-09-30</t>
  </si>
  <si>
    <t>2023-10-04</t>
  </si>
  <si>
    <t>¥3,136.00</t>
  </si>
  <si>
    <t>2023-06-03 21:20:03</t>
  </si>
  <si>
    <t>Room, 1 Twin Bed, Non Smoking, City View</t>
  </si>
  <si>
    <t>703371494220</t>
  </si>
  <si>
    <t>3409490</t>
  </si>
  <si>
    <t>FAN/TIANTIAN|MA/YU|CHEN/YIPING</t>
  </si>
  <si>
    <t>¥666.00</t>
  </si>
  <si>
    <t>¥72.00</t>
  </si>
  <si>
    <t>¥594.00</t>
  </si>
  <si>
    <t>Run of House</t>
  </si>
  <si>
    <t>703361331931</t>
  </si>
  <si>
    <t>3366888</t>
  </si>
  <si>
    <t>221913911</t>
  </si>
  <si>
    <t>捷丝旅(台北林森馆)</t>
  </si>
  <si>
    <t>SUN/ZHENQIANG</t>
  </si>
  <si>
    <t>2023-05-13</t>
  </si>
  <si>
    <t>¥842.00</t>
  </si>
  <si>
    <t>¥77.00</t>
  </si>
  <si>
    <t>¥765.00</t>
  </si>
  <si>
    <t>Deluxe Double Room</t>
  </si>
  <si>
    <t>703365555233</t>
  </si>
  <si>
    <t>3386489</t>
  </si>
  <si>
    <t>ZHENG/HAOKUN</t>
  </si>
  <si>
    <t>¥1,915.00</t>
  </si>
  <si>
    <t>¥1,807.00</t>
  </si>
  <si>
    <t>Harbour View Room</t>
  </si>
  <si>
    <t>703383347168</t>
  </si>
  <si>
    <t>3459560</t>
  </si>
  <si>
    <t>SUN/JIAONA</t>
  </si>
  <si>
    <t>¥973.32</t>
  </si>
  <si>
    <t>2023-06-04 08:02:58</t>
  </si>
  <si>
    <t>Standard Double (1 Bed)</t>
  </si>
  <si>
    <t>703378050946</t>
  </si>
  <si>
    <t>3437742</t>
  </si>
  <si>
    <t>CHEN/RUYI|LIN/YING</t>
  </si>
  <si>
    <t>¥1,072.00</t>
  </si>
  <si>
    <t>¥82.00</t>
  </si>
  <si>
    <t>¥990.00</t>
  </si>
  <si>
    <t>703380313037</t>
  </si>
  <si>
    <t>3449780</t>
  </si>
  <si>
    <t>860784107</t>
  </si>
  <si>
    <t>芭堤雅中心智选假日酒店 - IHG 旗下酒店</t>
  </si>
  <si>
    <t>LI/HUI</t>
  </si>
  <si>
    <t>¥358.00</t>
  </si>
  <si>
    <t>¥34.00</t>
  </si>
  <si>
    <t>¥324.00</t>
  </si>
  <si>
    <t>One Queen Bed Standard Non Smoking</t>
  </si>
  <si>
    <t>703382708782</t>
  </si>
  <si>
    <t>3455935</t>
  </si>
  <si>
    <t>CHEN/RONGTAO|LI/HONGLIN</t>
  </si>
  <si>
    <t>¥1,156.00</t>
  </si>
  <si>
    <t>¥84.00</t>
  </si>
  <si>
    <t>deluxe king bed river view room</t>
  </si>
  <si>
    <t>703374704809</t>
  </si>
  <si>
    <t>3423425</t>
  </si>
  <si>
    <t>221919311</t>
  </si>
  <si>
    <t>香港弥敦酒店</t>
  </si>
  <si>
    <t>ZENG/XIAOYA|WU/BAOER|OUYANG/YANYAO</t>
  </si>
  <si>
    <t>¥2,121.00</t>
  </si>
  <si>
    <t>¥126.00</t>
  </si>
  <si>
    <t>¥1,995.00</t>
  </si>
  <si>
    <t>Nathan Grand Room - with Extra Bed</t>
  </si>
  <si>
    <t>703378716666</t>
  </si>
  <si>
    <t>3439354</t>
  </si>
  <si>
    <t>221906009</t>
  </si>
  <si>
    <t>香港九龙酒店</t>
  </si>
  <si>
    <t>CAO/ZHUOYUAN|WANG/JINGE</t>
  </si>
  <si>
    <t>¥2,088.00</t>
  </si>
  <si>
    <t>¥1,940.00</t>
  </si>
  <si>
    <t>Superior Room</t>
  </si>
  <si>
    <t>703382039397</t>
  </si>
  <si>
    <t>3459044</t>
  </si>
  <si>
    <t>CAO/XINYUE|SHANG/MIAO</t>
  </si>
  <si>
    <t>2023-06-27</t>
  </si>
  <si>
    <t>2023-06-30</t>
  </si>
  <si>
    <t>¥1,035.00</t>
  </si>
  <si>
    <t>2023-06-04 11:00:02</t>
  </si>
  <si>
    <t>703383119926</t>
  </si>
  <si>
    <t>3459255</t>
  </si>
  <si>
    <t>207769193</t>
  </si>
  <si>
    <t>莫瓦匹克金巴兰巴厘岛度假Spa酒店</t>
  </si>
  <si>
    <t>NI/CHANG</t>
  </si>
  <si>
    <t>2023-07-07</t>
  </si>
  <si>
    <t>2023-07-10</t>
  </si>
  <si>
    <t>¥3,648.00</t>
  </si>
  <si>
    <t>2023-06-04 12:00:02</t>
  </si>
  <si>
    <t>Classic Twin Room with Pool View</t>
  </si>
  <si>
    <t>703383180828</t>
  </si>
  <si>
    <t>3459204</t>
  </si>
  <si>
    <t>WANG/YUANFA</t>
  </si>
  <si>
    <t>2023-06-04 12:00:03</t>
  </si>
  <si>
    <t>Classic King Room with Pool View</t>
  </si>
  <si>
    <t>703383942002</t>
  </si>
  <si>
    <t>3460870</t>
  </si>
  <si>
    <t>225729893</t>
  </si>
  <si>
    <t>普吉岛遨舍度假酒店</t>
  </si>
  <si>
    <t>SHI/LIN</t>
  </si>
  <si>
    <t>¥1,700.00</t>
  </si>
  <si>
    <t>2023-06-04 14:34:05</t>
  </si>
  <si>
    <t>703383903700</t>
  </si>
  <si>
    <t>3462922</t>
  </si>
  <si>
    <t>227547752</t>
  </si>
  <si>
    <t>遨堡圣淘沙酒店</t>
  </si>
  <si>
    <t>MA/YUE|WU/LUOYI</t>
  </si>
  <si>
    <t>2023-06-18</t>
  </si>
  <si>
    <t>¥6,496.00</t>
  </si>
  <si>
    <t>2023-06-04 22:20:33</t>
  </si>
  <si>
    <t>Deluxe Room</t>
  </si>
  <si>
    <t>合计</t>
  </si>
  <si>
    <t/>
  </si>
  <si>
    <t>¥76,021.69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</si>
  <si>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</si>
  <si>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</si>
  <si>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</si>
  <si>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</si>
  <si>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</si>
  <si>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</si>
  <si>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</si>
  <si>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csg_manual_202305191804148481946</t>
  </si>
  <si>
    <t>703323825013</t>
  </si>
  <si>
    <t>1150251</t>
  </si>
  <si>
    <t>2023-05-19</t>
  </si>
  <si>
    <t>赔付-房费追回</t>
  </si>
  <si>
    <t>¥27.44</t>
  </si>
  <si>
    <t>--</t>
  </si>
  <si>
    <t>此单二次申诉成功，代理谢女士告知此单扣费300元人民币取消，我处已结算272.56元，未追赔，故我处应补回贵司27.44元</t>
  </si>
  <si>
    <t>csg_manual_202305191804147332562</t>
  </si>
  <si>
    <t>703283817190</t>
  </si>
  <si>
    <t>¥428.59</t>
  </si>
  <si>
    <t>此单二次申诉成功，代理告知收取400元取消订单，我处已结算357.07元，已追赔385.66元，故我处应补回贵司428.59元</t>
  </si>
  <si>
    <t>csg_manual_202305191804147009917</t>
  </si>
  <si>
    <t>703349233403</t>
  </si>
  <si>
    <t>¥2,051.00</t>
  </si>
  <si>
    <t>此单二次申诉成功，订单显示等待入住，我处追赔2051元，故我处应补回贵司2051元</t>
  </si>
  <si>
    <t>chase_deduct_PR5b230601165322795</t>
  </si>
  <si>
    <t>-¥1,970.00</t>
  </si>
  <si>
    <t>生成追赔task#追赔系统-预付扣款直连#</t>
  </si>
  <si>
    <t>NIMH20230531184625544922</t>
  </si>
  <si>
    <t>chase_deduct_LDm8230601170446981</t>
  </si>
  <si>
    <t>-¥613.58</t>
  </si>
  <si>
    <t>NPH20230531185216338305</t>
  </si>
  <si>
    <t>返现日期</t>
  </si>
  <si>
    <t>，</t>
  </si>
  <si>
    <r>
      <t>本期扣款</t>
    </r>
    <r>
      <rPr>
        <sz val="10"/>
        <rFont val="Arial"/>
        <charset val="134"/>
      </rPr>
      <t>613.58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</si>
  <si>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1067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</si>
  <si>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27.44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</si>
  <si>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428.59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</si>
  <si>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2051</t>
    </r>
    <r>
      <rPr>
        <sz val="10"/>
        <rFont val="宋体"/>
        <charset val="134"/>
      </rPr>
      <t>元</t>
    </r>
  </si>
  <si>
    <t>A230606102701481</t>
  </si>
  <si>
    <t>A230606102725481</t>
  </si>
  <si>
    <r>
      <t>总计：</t>
    </r>
    <r>
      <rPr>
        <sz val="10"/>
        <rFont val="Arial"/>
        <charset val="134"/>
      </rPr>
      <t>69358.45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</si>
  <si>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</si>
  <si>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</si>
  <si>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</si>
  <si>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</si>
  <si>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</si>
  <si>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</si>
  <si>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</si>
  <si>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</si>
  <si>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</si>
  <si>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</si>
  <si>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</si>
  <si>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</si>
  <si>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</si>
  <si>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</si>
  <si>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</si>
  <si>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</si>
  <si>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</si>
  <si>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</si>
  <si>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曼谷华美达广场湄南河畔酒店</t>
  </si>
  <si>
    <t>CHEN RONGTAO,LI HONGLIN</t>
  </si>
  <si>
    <t>退房日周结</t>
  </si>
  <si>
    <t>1072.00</t>
  </si>
  <si>
    <t>RMB</t>
  </si>
  <si>
    <t>0</t>
  </si>
  <si>
    <t>0.00</t>
  </si>
  <si>
    <t>去哪儿直连（港丰）</t>
  </si>
  <si>
    <t>31</t>
  </si>
  <si>
    <t>2023-06-03 12:44:14</t>
  </si>
  <si>
    <t>汇智国际旅游发展有限公司</t>
  </si>
  <si>
    <t>直采</t>
  </si>
  <si>
    <t>泰国</t>
  </si>
  <si>
    <t>SONG XIAOHUI</t>
  </si>
  <si>
    <t>347.00</t>
  </si>
  <si>
    <t>2023-06-02 11:20:07</t>
  </si>
  <si>
    <t>直连</t>
  </si>
  <si>
    <t>LI HUI</t>
  </si>
  <si>
    <t>324.00</t>
  </si>
  <si>
    <t>2023-06-01 23:43:17</t>
  </si>
  <si>
    <t>LI JUN,LI YAPING</t>
  </si>
  <si>
    <t>837.00</t>
  </si>
  <si>
    <t>2023-05-31 20:06:06</t>
  </si>
  <si>
    <t>中国</t>
  </si>
  <si>
    <t>大阪心斋桥Nest酒店</t>
  </si>
  <si>
    <t>LIN HONG</t>
  </si>
  <si>
    <t>283.00</t>
  </si>
  <si>
    <t>2023-05-31 14:00:56</t>
  </si>
  <si>
    <t>日本</t>
  </si>
  <si>
    <t>Chang Wenhui</t>
  </si>
  <si>
    <t>222.00</t>
  </si>
  <si>
    <t>2023-05-31 13:46:18</t>
  </si>
  <si>
    <t>清迈金钟酒店</t>
  </si>
  <si>
    <t>TENG RUI</t>
  </si>
  <si>
    <t>228.00</t>
  </si>
  <si>
    <t>2023-05-31 12:32:07</t>
  </si>
  <si>
    <t>TAN LIN</t>
  </si>
  <si>
    <t>2023-05-31 12:23:50</t>
  </si>
  <si>
    <t>CAO ZHUOYUAN,WANG JINGE</t>
  </si>
  <si>
    <t>1940.00</t>
  </si>
  <si>
    <t>2023-05-31 16:01:14</t>
  </si>
  <si>
    <t>CHEN RUYI,LIN YING</t>
  </si>
  <si>
    <t>990.00</t>
  </si>
  <si>
    <t>2023-05-31 07:59:01</t>
  </si>
  <si>
    <t>HUANG XIAOLIAN</t>
  </si>
  <si>
    <t>1634.00</t>
  </si>
  <si>
    <t>2023-05-30 11:30:09</t>
  </si>
  <si>
    <t>芭堤雅SN优佳酒店 (SHA 认证)</t>
  </si>
  <si>
    <t>XUE JIN</t>
  </si>
  <si>
    <t>232.00</t>
  </si>
  <si>
    <t>2023-05-29 17:36:21</t>
  </si>
  <si>
    <t>曼谷铂尔曼素坤逸大酒店 (政府卫生认证)</t>
  </si>
  <si>
    <t>LYU YINNA</t>
  </si>
  <si>
    <t>3706.00</t>
  </si>
  <si>
    <t>-3706</t>
  </si>
  <si>
    <t>2023-05-30 00:44:05</t>
  </si>
  <si>
    <t>首尔天空花园酒店东大门1号店</t>
  </si>
  <si>
    <t>KONG LINGCHAO,WANG JIE</t>
  </si>
  <si>
    <t>1479.99</t>
  </si>
  <si>
    <t>2023-05-28 11:42:11</t>
  </si>
  <si>
    <t>韩国</t>
  </si>
  <si>
    <t>LIN GU</t>
  </si>
  <si>
    <t>1266.00</t>
  </si>
  <si>
    <t>2023-05-28 11:09:55</t>
  </si>
  <si>
    <t>LI KAIMING</t>
  </si>
  <si>
    <t>350.00</t>
  </si>
  <si>
    <t>2023-05-27 22:33:26</t>
  </si>
  <si>
    <t>SUN JING,CHEN YIRUI</t>
  </si>
  <si>
    <t>943.00</t>
  </si>
  <si>
    <t>2023-05-27 19:38:10</t>
  </si>
  <si>
    <t>奥地利</t>
  </si>
  <si>
    <t>MA YANSHUN,HUANG ZHEN,CAI YINGJI,CUI JINGGUO</t>
  </si>
  <si>
    <t>4620.00</t>
  </si>
  <si>
    <t>2023-05-27 13:50:30</t>
  </si>
  <si>
    <t>ZENG XIAOYA,WU BAOER,OUYANG YANYAO</t>
  </si>
  <si>
    <t>1995.00</t>
  </si>
  <si>
    <t>2023-05-26 15:53:08</t>
  </si>
  <si>
    <t>曼谷素坤逸11号美居酒店</t>
  </si>
  <si>
    <t>YAN KE,HU ZONGDI</t>
  </si>
  <si>
    <t>2178.00</t>
  </si>
  <si>
    <t>2023-05-26 16:49:54</t>
  </si>
  <si>
    <t>盛泰澜芭堤雅幻影度假村</t>
  </si>
  <si>
    <t>SU JIYA,LI WEIWEI</t>
  </si>
  <si>
    <t>3720.00</t>
  </si>
  <si>
    <t>2023-05-26 17:24:43</t>
  </si>
  <si>
    <t>NI KAI</t>
  </si>
  <si>
    <t>1860.00</t>
  </si>
  <si>
    <t>2023-05-26 15:59:17</t>
  </si>
  <si>
    <t>YING WEIWEI,SHEN HUANGQUN,SHEN CHUNLAN,YING JINKUI</t>
  </si>
  <si>
    <t>2970.00</t>
  </si>
  <si>
    <t>2023-05-25 10:12:07</t>
  </si>
  <si>
    <t>济州WITH酒店</t>
  </si>
  <si>
    <t>LI WEIBO,ZENG QIJUE</t>
  </si>
  <si>
    <t>1704.00</t>
  </si>
  <si>
    <t>2023-05-25 09:14:57</t>
  </si>
  <si>
    <t>XU NIAM</t>
  </si>
  <si>
    <t>2346.00</t>
  </si>
  <si>
    <t>2023-05-23 16:54:10</t>
  </si>
  <si>
    <t>印度尼西亚</t>
  </si>
  <si>
    <t>FENG WENMING</t>
  </si>
  <si>
    <t>1278.00</t>
  </si>
  <si>
    <t>2023-05-23 16:42:54</t>
  </si>
  <si>
    <t>FAN TIANTIAN,MA YU,CHEN YIPING</t>
  </si>
  <si>
    <t>594.00</t>
  </si>
  <si>
    <t>2023-05-23 11:37:50</t>
  </si>
  <si>
    <t>LI LINGLING,GONG RONGHUA</t>
  </si>
  <si>
    <t>2266.00</t>
  </si>
  <si>
    <t>2023-05-22 16:04:11</t>
  </si>
  <si>
    <t>YANG YINGZHE,ZHANG JUEFEI,ZHANG JUEJUN</t>
  </si>
  <si>
    <t>403.00</t>
  </si>
  <si>
    <t>2023-05-22 09:18:49</t>
  </si>
  <si>
    <t>LONG JIANFENG</t>
  </si>
  <si>
    <t>903.00</t>
  </si>
  <si>
    <t>2023-05-18 13:36:10</t>
  </si>
  <si>
    <t>马来西亚</t>
  </si>
  <si>
    <t>WANG ZIYAO,ZHU ZIXUAN</t>
  </si>
  <si>
    <t>272.00</t>
  </si>
  <si>
    <t>2023-05-17 22:25:18</t>
  </si>
  <si>
    <t>HU LIANGJUN,TANG NENGZHI</t>
  </si>
  <si>
    <t>1003.00</t>
  </si>
  <si>
    <t>2023-05-17 21:39:20</t>
  </si>
  <si>
    <t>2023-05-17 20:25:25</t>
  </si>
  <si>
    <t>ZHENG HAOKUN</t>
  </si>
  <si>
    <t>1807.00</t>
  </si>
  <si>
    <t>2023-05-17 17:49:09</t>
  </si>
  <si>
    <t>SU WEI,LYU XIN</t>
  </si>
  <si>
    <t>381.00</t>
  </si>
  <si>
    <t>2023-05-17 14:08:06</t>
  </si>
  <si>
    <t>CAI YUCHENG,HUANG YUXUAN</t>
  </si>
  <si>
    <t>3016.00</t>
  </si>
  <si>
    <t>2023-05-17 13:10:15</t>
  </si>
  <si>
    <t>YEUNG KALEE</t>
  </si>
  <si>
    <t>1934.00</t>
  </si>
  <si>
    <t>2023-05-14 12:41:08</t>
  </si>
  <si>
    <t>SUN ZHENQIANG</t>
  </si>
  <si>
    <t>765.00</t>
  </si>
  <si>
    <t>2023-05-13 17:03:08</t>
  </si>
  <si>
    <t>ZHANG JINGYU,ZHANG WEIQIN</t>
  </si>
  <si>
    <t>4386.00</t>
  </si>
  <si>
    <t>2023-05-11 14:55:40</t>
  </si>
  <si>
    <t>WANG YUTING</t>
  </si>
  <si>
    <t>176.00</t>
  </si>
  <si>
    <t>2023-05-06 08:54:43</t>
  </si>
  <si>
    <t>PAN QIXI</t>
  </si>
  <si>
    <t>2842.00</t>
  </si>
  <si>
    <t>2023-04-30 17:07:51</t>
  </si>
  <si>
    <t>CHEN ZHENMIN,LI XIN</t>
  </si>
  <si>
    <t>2664.99</t>
  </si>
  <si>
    <t>2023-04-18 17:57:18</t>
  </si>
  <si>
    <t>曼谷维伊 - 美憬阁酒店</t>
  </si>
  <si>
    <t>FAN RUIMING,HOU YUE</t>
  </si>
  <si>
    <t>3228.00</t>
  </si>
  <si>
    <t>2023-03-20 14:19:53</t>
  </si>
  <si>
    <t>GUO YUNXIAN,LIANG YANHUA</t>
  </si>
  <si>
    <t>6850.00</t>
  </si>
  <si>
    <t>2023-03-13 16:49:30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</si>
</sst>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69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69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94</v>
      </c>
      <c r="O3" s="7" t="s">
        <v>95</v>
      </c>
      <c r="P3" s="7" t="s">
        <v>83</v>
      </c>
      <c r="Q3" s="7"/>
      <c r="R3" s="12" t="s">
        <v>96</v>
      </c>
      <c r="S3" s="14" t="s">
        <v>19</v>
      </c>
      <c r="T3" s="7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4</v>
      </c>
      <c r="N4" s="7" t="s">
        <v>105</v>
      </c>
      <c r="O4" s="7" t="s">
        <v>82</v>
      </c>
      <c r="P4" s="7" t="s">
        <v>83</v>
      </c>
      <c r="Q4" s="7"/>
      <c r="R4" s="12" t="s">
        <v>106</v>
      </c>
      <c r="S4" s="14" t="s">
        <v>19</v>
      </c>
      <c r="T4" s="7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1</v>
      </c>
      <c r="N5" s="7" t="s">
        <v>115</v>
      </c>
      <c r="O5" s="7" t="s">
        <v>95</v>
      </c>
      <c r="P5" s="7" t="s">
        <v>83</v>
      </c>
      <c r="Q5" s="7"/>
      <c r="R5" s="12" t="s">
        <v>116</v>
      </c>
      <c r="S5" s="14" t="s">
        <v>19</v>
      </c>
      <c r="T5" s="7"/>
      <c r="U5" s="12" t="s">
        <v>19</v>
      </c>
      <c r="V5" s="12" t="s">
        <v>116</v>
      </c>
      <c r="W5" s="14" t="s">
        <v>117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2</v>
      </c>
      <c r="N6" s="7" t="s">
        <v>82</v>
      </c>
      <c r="O6" s="7" t="s">
        <v>125</v>
      </c>
      <c r="P6" s="7" t="s">
        <v>83</v>
      </c>
      <c r="Q6" s="7"/>
      <c r="R6" s="12" t="s">
        <v>126</v>
      </c>
      <c r="S6" s="14" t="s">
        <v>19</v>
      </c>
      <c r="T6" s="7"/>
      <c r="U6" s="12" t="s">
        <v>19</v>
      </c>
      <c r="V6" s="12" t="s">
        <v>126</v>
      </c>
      <c r="W6" s="14" t="s">
        <v>127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122</v>
      </c>
      <c r="H7" s="7" t="s">
        <v>123</v>
      </c>
      <c r="I7" s="7" t="s">
        <v>79</v>
      </c>
      <c r="J7" s="7" t="s">
        <v>2</v>
      </c>
      <c r="K7" s="7" t="s">
        <v>132</v>
      </c>
      <c r="L7" s="7">
        <v>2</v>
      </c>
      <c r="M7" s="7">
        <v>2</v>
      </c>
      <c r="N7" s="7" t="s">
        <v>82</v>
      </c>
      <c r="O7" s="7" t="s">
        <v>125</v>
      </c>
      <c r="P7" s="7" t="s">
        <v>83</v>
      </c>
      <c r="Q7" s="7"/>
      <c r="R7" s="12" t="s">
        <v>133</v>
      </c>
      <c r="S7" s="14" t="s">
        <v>19</v>
      </c>
      <c r="T7" s="7"/>
      <c r="U7" s="12" t="s">
        <v>19</v>
      </c>
      <c r="V7" s="12" t="s">
        <v>133</v>
      </c>
      <c r="W7" s="14" t="s">
        <v>134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135</v>
      </c>
      <c r="AD7" t="s">
        <v>6</v>
      </c>
      <c r="AE7" t="s">
        <v>129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138</v>
      </c>
      <c r="H8" s="7" t="s">
        <v>139</v>
      </c>
      <c r="I8" s="7" t="s">
        <v>79</v>
      </c>
      <c r="J8" s="7" t="s">
        <v>2</v>
      </c>
      <c r="K8" s="7" t="s">
        <v>140</v>
      </c>
      <c r="L8" s="7">
        <v>1</v>
      </c>
      <c r="M8" s="7">
        <v>2</v>
      </c>
      <c r="N8" s="7" t="s">
        <v>141</v>
      </c>
      <c r="O8" s="7" t="s">
        <v>125</v>
      </c>
      <c r="P8" s="7" t="s">
        <v>83</v>
      </c>
      <c r="Q8" s="7"/>
      <c r="R8" s="12" t="s">
        <v>142</v>
      </c>
      <c r="S8" s="14" t="s">
        <v>19</v>
      </c>
      <c r="T8" s="7"/>
      <c r="U8" s="12" t="s">
        <v>19</v>
      </c>
      <c r="V8" s="12" t="s">
        <v>142</v>
      </c>
      <c r="W8" s="14" t="s">
        <v>143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148</v>
      </c>
      <c r="H9" s="7" t="s">
        <v>149</v>
      </c>
      <c r="I9" s="7" t="s">
        <v>79</v>
      </c>
      <c r="J9" s="7" t="s">
        <v>2</v>
      </c>
      <c r="K9" s="7" t="s">
        <v>150</v>
      </c>
      <c r="L9" s="7">
        <v>1</v>
      </c>
      <c r="M9" s="7">
        <v>2</v>
      </c>
      <c r="N9" s="7" t="s">
        <v>83</v>
      </c>
      <c r="O9" s="7" t="s">
        <v>151</v>
      </c>
      <c r="P9" s="7" t="s">
        <v>152</v>
      </c>
      <c r="Q9" s="7"/>
      <c r="R9" s="12" t="s">
        <v>153</v>
      </c>
      <c r="S9" s="14" t="s">
        <v>153</v>
      </c>
      <c r="T9" s="7" t="s">
        <v>154</v>
      </c>
      <c r="U9" s="12" t="s">
        <v>19</v>
      </c>
      <c r="V9" s="12" t="s">
        <v>19</v>
      </c>
      <c r="W9" s="14" t="s">
        <v>19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19</v>
      </c>
      <c r="AD9" t="s">
        <v>6</v>
      </c>
      <c r="AE9" t="s">
        <v>155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148</v>
      </c>
      <c r="H10" s="7" t="s">
        <v>149</v>
      </c>
      <c r="I10" s="7" t="s">
        <v>79</v>
      </c>
      <c r="J10" s="7" t="s">
        <v>2</v>
      </c>
      <c r="K10" s="7" t="s">
        <v>158</v>
      </c>
      <c r="L10" s="7">
        <v>1</v>
      </c>
      <c r="M10" s="7">
        <v>2</v>
      </c>
      <c r="N10" s="7" t="s">
        <v>83</v>
      </c>
      <c r="O10" s="7" t="s">
        <v>151</v>
      </c>
      <c r="P10" s="7" t="s">
        <v>152</v>
      </c>
      <c r="Q10" s="7"/>
      <c r="R10" s="12" t="s">
        <v>153</v>
      </c>
      <c r="S10" s="14" t="s">
        <v>153</v>
      </c>
      <c r="T10" s="7" t="s">
        <v>159</v>
      </c>
      <c r="U10" s="12" t="s">
        <v>19</v>
      </c>
      <c r="V10" s="12" t="s">
        <v>19</v>
      </c>
      <c r="W10" s="14" t="s">
        <v>19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19</v>
      </c>
      <c r="AD10" t="s">
        <v>6</v>
      </c>
      <c r="AE10" t="s">
        <v>155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160</v>
      </c>
      <c r="B11" s="6" t="s">
        <v>161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162</v>
      </c>
      <c r="H11" s="7" t="s">
        <v>163</v>
      </c>
      <c r="I11" s="7" t="s">
        <v>79</v>
      </c>
      <c r="J11" s="7" t="s">
        <v>2</v>
      </c>
      <c r="K11" s="7" t="s">
        <v>164</v>
      </c>
      <c r="L11" s="7">
        <v>1</v>
      </c>
      <c r="M11" s="7">
        <v>2</v>
      </c>
      <c r="N11" s="7" t="s">
        <v>125</v>
      </c>
      <c r="O11" s="7" t="s">
        <v>95</v>
      </c>
      <c r="P11" s="7" t="s">
        <v>165</v>
      </c>
      <c r="Q11" s="7"/>
      <c r="R11" s="12" t="s">
        <v>166</v>
      </c>
      <c r="S11" s="14" t="s">
        <v>19</v>
      </c>
      <c r="T11" s="7"/>
      <c r="U11" s="12" t="s">
        <v>19</v>
      </c>
      <c r="V11" s="12" t="s">
        <v>166</v>
      </c>
      <c r="W11" s="14" t="s">
        <v>167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168</v>
      </c>
      <c r="AD11" t="s">
        <v>6</v>
      </c>
      <c r="AE11" t="s">
        <v>169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170</v>
      </c>
      <c r="B12" s="6" t="s">
        <v>171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172</v>
      </c>
      <c r="H12" s="7" t="s">
        <v>173</v>
      </c>
      <c r="I12" s="7" t="s">
        <v>79</v>
      </c>
      <c r="J12" s="7" t="s">
        <v>2</v>
      </c>
      <c r="K12" s="7" t="s">
        <v>174</v>
      </c>
      <c r="L12" s="7">
        <v>1</v>
      </c>
      <c r="M12" s="7">
        <v>2</v>
      </c>
      <c r="N12" s="7" t="s">
        <v>175</v>
      </c>
      <c r="O12" s="7" t="s">
        <v>95</v>
      </c>
      <c r="P12" s="7" t="s">
        <v>165</v>
      </c>
      <c r="Q12" s="7"/>
      <c r="R12" s="12" t="s">
        <v>176</v>
      </c>
      <c r="S12" s="14" t="s">
        <v>19</v>
      </c>
      <c r="T12" s="7"/>
      <c r="U12" s="12" t="s">
        <v>19</v>
      </c>
      <c r="V12" s="12" t="s">
        <v>176</v>
      </c>
      <c r="W12" s="14" t="s">
        <v>177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178</v>
      </c>
      <c r="AD12" t="s">
        <v>6</v>
      </c>
      <c r="AE12" t="s">
        <v>179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180</v>
      </c>
      <c r="B13" s="6" t="s">
        <v>181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182</v>
      </c>
      <c r="H13" s="7" t="s">
        <v>183</v>
      </c>
      <c r="I13" s="7" t="s">
        <v>79</v>
      </c>
      <c r="J13" s="7" t="s">
        <v>2</v>
      </c>
      <c r="K13" s="7" t="s">
        <v>184</v>
      </c>
      <c r="L13" s="7">
        <v>1</v>
      </c>
      <c r="M13" s="7">
        <v>5</v>
      </c>
      <c r="N13" s="7" t="s">
        <v>185</v>
      </c>
      <c r="O13" s="7" t="s">
        <v>82</v>
      </c>
      <c r="P13" s="7" t="s">
        <v>165</v>
      </c>
      <c r="Q13" s="7"/>
      <c r="R13" s="12" t="s">
        <v>186</v>
      </c>
      <c r="S13" s="14" t="s">
        <v>19</v>
      </c>
      <c r="T13" s="7"/>
      <c r="U13" s="12" t="s">
        <v>19</v>
      </c>
      <c r="V13" s="12" t="s">
        <v>186</v>
      </c>
      <c r="W13" s="14" t="s">
        <v>187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190</v>
      </c>
      <c r="B14" s="6" t="s">
        <v>191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192</v>
      </c>
      <c r="H14" s="7" t="s">
        <v>193</v>
      </c>
      <c r="I14" s="7" t="s">
        <v>79</v>
      </c>
      <c r="J14" s="7" t="s">
        <v>2</v>
      </c>
      <c r="K14" s="7" t="s">
        <v>194</v>
      </c>
      <c r="L14" s="7">
        <v>1</v>
      </c>
      <c r="M14" s="7">
        <v>1</v>
      </c>
      <c r="N14" s="7" t="s">
        <v>115</v>
      </c>
      <c r="O14" s="7" t="s">
        <v>83</v>
      </c>
      <c r="P14" s="7" t="s">
        <v>165</v>
      </c>
      <c r="Q14" s="7"/>
      <c r="R14" s="12" t="s">
        <v>195</v>
      </c>
      <c r="S14" s="14" t="s">
        <v>19</v>
      </c>
      <c r="T14" s="7"/>
      <c r="U14" s="12" t="s">
        <v>19</v>
      </c>
      <c r="V14" s="12" t="s">
        <v>195</v>
      </c>
      <c r="W14" s="14" t="s">
        <v>196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197</v>
      </c>
      <c r="AD14" t="s">
        <v>6</v>
      </c>
      <c r="AE14" t="s">
        <v>198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199</v>
      </c>
      <c r="B15" s="6" t="s">
        <v>200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201</v>
      </c>
      <c r="H15" s="7" t="s">
        <v>202</v>
      </c>
      <c r="I15" s="7" t="s">
        <v>79</v>
      </c>
      <c r="J15" s="7" t="s">
        <v>2</v>
      </c>
      <c r="K15" s="7" t="s">
        <v>203</v>
      </c>
      <c r="L15" s="7">
        <v>1</v>
      </c>
      <c r="M15" s="7">
        <v>1</v>
      </c>
      <c r="N15" s="7" t="s">
        <v>83</v>
      </c>
      <c r="O15" s="7" t="s">
        <v>83</v>
      </c>
      <c r="P15" s="7" t="s">
        <v>165</v>
      </c>
      <c r="Q15" s="7"/>
      <c r="R15" s="12" t="s">
        <v>204</v>
      </c>
      <c r="S15" s="14" t="s">
        <v>19</v>
      </c>
      <c r="T15" s="7"/>
      <c r="U15" s="12" t="s">
        <v>19</v>
      </c>
      <c r="V15" s="12" t="s">
        <v>204</v>
      </c>
      <c r="W15" s="14" t="s">
        <v>205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206</v>
      </c>
      <c r="AD15" t="s">
        <v>6</v>
      </c>
      <c r="AE15" t="s">
        <v>207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208</v>
      </c>
      <c r="B16" s="6" t="s">
        <v>209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210</v>
      </c>
      <c r="H16" s="7" t="s">
        <v>211</v>
      </c>
      <c r="I16" s="7" t="s">
        <v>79</v>
      </c>
      <c r="J16" s="7" t="s">
        <v>2</v>
      </c>
      <c r="K16" s="7" t="s">
        <v>212</v>
      </c>
      <c r="L16" s="7">
        <v>1</v>
      </c>
      <c r="M16" s="7">
        <v>2</v>
      </c>
      <c r="N16" s="7" t="s">
        <v>213</v>
      </c>
      <c r="O16" s="7" t="s">
        <v>95</v>
      </c>
      <c r="P16" s="7" t="s">
        <v>165</v>
      </c>
      <c r="Q16" s="7"/>
      <c r="R16" s="12" t="s">
        <v>214</v>
      </c>
      <c r="S16" s="14" t="s">
        <v>19</v>
      </c>
      <c r="T16" s="7"/>
      <c r="U16" s="12" t="s">
        <v>19</v>
      </c>
      <c r="V16" s="12" t="s">
        <v>214</v>
      </c>
      <c r="W16" s="14" t="s">
        <v>215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220</v>
      </c>
      <c r="H17" s="7" t="s">
        <v>221</v>
      </c>
      <c r="I17" s="7" t="s">
        <v>79</v>
      </c>
      <c r="J17" s="7" t="s">
        <v>2</v>
      </c>
      <c r="K17" s="7" t="s">
        <v>222</v>
      </c>
      <c r="L17" s="7">
        <v>1</v>
      </c>
      <c r="M17" s="7">
        <v>1</v>
      </c>
      <c r="N17" s="7" t="s">
        <v>125</v>
      </c>
      <c r="O17" s="7" t="s">
        <v>83</v>
      </c>
      <c r="P17" s="7" t="s">
        <v>165</v>
      </c>
      <c r="Q17" s="7"/>
      <c r="R17" s="12" t="s">
        <v>223</v>
      </c>
      <c r="S17" s="14" t="s">
        <v>19</v>
      </c>
      <c r="T17" s="7"/>
      <c r="U17" s="12" t="s">
        <v>19</v>
      </c>
      <c r="V17" s="12" t="s">
        <v>223</v>
      </c>
      <c r="W17" s="14" t="s">
        <v>224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225</v>
      </c>
      <c r="AD17" t="s">
        <v>6</v>
      </c>
      <c r="AE17" t="s">
        <v>226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227</v>
      </c>
      <c r="B18" s="6" t="s">
        <v>228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229</v>
      </c>
      <c r="H18" s="7" t="s">
        <v>230</v>
      </c>
      <c r="I18" s="7" t="s">
        <v>79</v>
      </c>
      <c r="J18" s="7" t="s">
        <v>2</v>
      </c>
      <c r="K18" s="7" t="s">
        <v>231</v>
      </c>
      <c r="L18" s="7">
        <v>1</v>
      </c>
      <c r="M18" s="7">
        <v>1</v>
      </c>
      <c r="N18" s="7" t="s">
        <v>95</v>
      </c>
      <c r="O18" s="7" t="s">
        <v>83</v>
      </c>
      <c r="P18" s="7" t="s">
        <v>165</v>
      </c>
      <c r="Q18" s="7"/>
      <c r="R18" s="12" t="s">
        <v>232</v>
      </c>
      <c r="S18" s="14" t="s">
        <v>19</v>
      </c>
      <c r="T18" s="7"/>
      <c r="U18" s="12" t="s">
        <v>19</v>
      </c>
      <c r="V18" s="12" t="s">
        <v>232</v>
      </c>
      <c r="W18" s="14" t="s">
        <v>233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238</v>
      </c>
      <c r="H19" s="7" t="s">
        <v>239</v>
      </c>
      <c r="I19" s="7" t="s">
        <v>79</v>
      </c>
      <c r="J19" s="7" t="s">
        <v>2</v>
      </c>
      <c r="K19" s="7" t="s">
        <v>240</v>
      </c>
      <c r="L19" s="7">
        <v>1</v>
      </c>
      <c r="M19" s="7">
        <v>1</v>
      </c>
      <c r="N19" s="7" t="s">
        <v>125</v>
      </c>
      <c r="O19" s="7" t="s">
        <v>83</v>
      </c>
      <c r="P19" s="7" t="s">
        <v>165</v>
      </c>
      <c r="Q19" s="7"/>
      <c r="R19" s="12" t="s">
        <v>241</v>
      </c>
      <c r="S19" s="14" t="s">
        <v>19</v>
      </c>
      <c r="T19" s="7"/>
      <c r="U19" s="12" t="s">
        <v>19</v>
      </c>
      <c r="V19" s="12" t="s">
        <v>241</v>
      </c>
      <c r="W19" s="14" t="s">
        <v>242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243</v>
      </c>
      <c r="AD19" t="s">
        <v>6</v>
      </c>
      <c r="AE19" t="s">
        <v>244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245</v>
      </c>
      <c r="B20" s="6" t="s">
        <v>246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247</v>
      </c>
      <c r="H20" s="7" t="s">
        <v>248</v>
      </c>
      <c r="I20" s="7" t="s">
        <v>79</v>
      </c>
      <c r="J20" s="7" t="s">
        <v>2</v>
      </c>
      <c r="K20" s="7" t="s">
        <v>249</v>
      </c>
      <c r="L20" s="7">
        <v>1</v>
      </c>
      <c r="M20" s="7">
        <v>1</v>
      </c>
      <c r="N20" s="7" t="s">
        <v>175</v>
      </c>
      <c r="O20" s="7" t="s">
        <v>250</v>
      </c>
      <c r="P20" s="7" t="s">
        <v>251</v>
      </c>
      <c r="Q20" s="7"/>
      <c r="R20" s="12" t="s">
        <v>252</v>
      </c>
      <c r="S20" s="14" t="s">
        <v>252</v>
      </c>
      <c r="T20" s="7" t="s">
        <v>253</v>
      </c>
      <c r="U20" s="12" t="s">
        <v>19</v>
      </c>
      <c r="V20" s="12" t="s">
        <v>19</v>
      </c>
      <c r="W20" s="14" t="s">
        <v>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19</v>
      </c>
      <c r="AD20" t="s">
        <v>6</v>
      </c>
      <c r="AE20" t="s">
        <v>119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254</v>
      </c>
      <c r="B21" s="6" t="s">
        <v>255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256</v>
      </c>
      <c r="H21" s="7" t="s">
        <v>257</v>
      </c>
      <c r="I21" s="7" t="s">
        <v>79</v>
      </c>
      <c r="J21" s="7" t="s">
        <v>2</v>
      </c>
      <c r="K21" s="7" t="s">
        <v>258</v>
      </c>
      <c r="L21" s="7">
        <v>1</v>
      </c>
      <c r="M21" s="7">
        <v>4</v>
      </c>
      <c r="N21" s="7" t="s">
        <v>83</v>
      </c>
      <c r="O21" s="7" t="s">
        <v>259</v>
      </c>
      <c r="P21" s="7" t="s">
        <v>260</v>
      </c>
      <c r="Q21" s="7"/>
      <c r="R21" s="12" t="s">
        <v>261</v>
      </c>
      <c r="S21" s="14" t="s">
        <v>261</v>
      </c>
      <c r="T21" s="7" t="s">
        <v>262</v>
      </c>
      <c r="U21" s="12" t="s">
        <v>19</v>
      </c>
      <c r="V21" s="12" t="s">
        <v>19</v>
      </c>
      <c r="W21" s="14" t="s">
        <v>19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19</v>
      </c>
      <c r="AD21" t="s">
        <v>6</v>
      </c>
      <c r="AE21" t="s">
        <v>263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264</v>
      </c>
      <c r="B22" s="6" t="s">
        <v>265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266</v>
      </c>
      <c r="H22" s="7" t="s">
        <v>267</v>
      </c>
      <c r="I22" s="7" t="s">
        <v>79</v>
      </c>
      <c r="J22" s="7" t="s">
        <v>2</v>
      </c>
      <c r="K22" s="7" t="s">
        <v>268</v>
      </c>
      <c r="L22" s="7">
        <v>1</v>
      </c>
      <c r="M22" s="7">
        <v>4</v>
      </c>
      <c r="N22" s="7" t="s">
        <v>165</v>
      </c>
      <c r="O22" s="7" t="s">
        <v>269</v>
      </c>
      <c r="P22" s="7" t="s">
        <v>270</v>
      </c>
      <c r="Q22" s="7"/>
      <c r="R22" s="12" t="s">
        <v>271</v>
      </c>
      <c r="S22" s="14" t="s">
        <v>271</v>
      </c>
      <c r="T22" s="7" t="s">
        <v>272</v>
      </c>
      <c r="U22" s="12" t="s">
        <v>19</v>
      </c>
      <c r="V22" s="12" t="s">
        <v>19</v>
      </c>
      <c r="W22" s="14" t="s">
        <v>19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19</v>
      </c>
      <c r="AD22" t="s">
        <v>6</v>
      </c>
      <c r="AE22" t="s">
        <v>273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274</v>
      </c>
      <c r="B23" s="6" t="s">
        <v>275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148</v>
      </c>
      <c r="H23" s="7" t="s">
        <v>149</v>
      </c>
      <c r="I23" s="7" t="s">
        <v>79</v>
      </c>
      <c r="J23" s="7" t="s">
        <v>2</v>
      </c>
      <c r="K23" s="7" t="s">
        <v>276</v>
      </c>
      <c r="L23" s="7">
        <v>1</v>
      </c>
      <c r="M23" s="7">
        <v>1</v>
      </c>
      <c r="N23" s="7" t="s">
        <v>259</v>
      </c>
      <c r="O23" s="7" t="s">
        <v>277</v>
      </c>
      <c r="P23" s="7" t="s">
        <v>152</v>
      </c>
      <c r="Q23" s="7"/>
      <c r="R23" s="12" t="s">
        <v>278</v>
      </c>
      <c r="S23" s="14" t="s">
        <v>278</v>
      </c>
      <c r="T23" s="7" t="s">
        <v>279</v>
      </c>
      <c r="U23" s="12" t="s">
        <v>19</v>
      </c>
      <c r="V23" s="12" t="s">
        <v>19</v>
      </c>
      <c r="W23" s="14" t="s">
        <v>19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19</v>
      </c>
      <c r="AD23" t="s">
        <v>6</v>
      </c>
      <c r="AE23" t="s">
        <v>280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281</v>
      </c>
      <c r="B24" s="6" t="s">
        <v>282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283</v>
      </c>
      <c r="H24" s="7" t="s">
        <v>284</v>
      </c>
      <c r="I24" s="7" t="s">
        <v>79</v>
      </c>
      <c r="J24" s="7" t="s">
        <v>2</v>
      </c>
      <c r="K24" s="7" t="s">
        <v>285</v>
      </c>
      <c r="L24" s="7">
        <v>1</v>
      </c>
      <c r="M24" s="7">
        <v>1</v>
      </c>
      <c r="N24" s="7" t="s">
        <v>286</v>
      </c>
      <c r="O24" s="7" t="s">
        <v>165</v>
      </c>
      <c r="P24" s="7" t="s">
        <v>259</v>
      </c>
      <c r="Q24" s="7"/>
      <c r="R24" s="12" t="s">
        <v>287</v>
      </c>
      <c r="S24" s="14" t="s">
        <v>19</v>
      </c>
      <c r="T24" s="7"/>
      <c r="U24" s="12" t="s">
        <v>19</v>
      </c>
      <c r="V24" s="12" t="s">
        <v>287</v>
      </c>
      <c r="W24" s="14" t="s">
        <v>224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143</v>
      </c>
      <c r="AD24" t="s">
        <v>6</v>
      </c>
      <c r="AE24" t="s">
        <v>288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289</v>
      </c>
      <c r="B25" s="6" t="s">
        <v>290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291</v>
      </c>
      <c r="H25" s="7" t="s">
        <v>292</v>
      </c>
      <c r="I25" s="7" t="s">
        <v>79</v>
      </c>
      <c r="J25" s="7" t="s">
        <v>2</v>
      </c>
      <c r="K25" s="7" t="s">
        <v>293</v>
      </c>
      <c r="L25" s="7">
        <v>1</v>
      </c>
      <c r="M25" s="7">
        <v>2</v>
      </c>
      <c r="N25" s="7" t="s">
        <v>294</v>
      </c>
      <c r="O25" s="7" t="s">
        <v>83</v>
      </c>
      <c r="P25" s="7" t="s">
        <v>259</v>
      </c>
      <c r="Q25" s="7"/>
      <c r="R25" s="12" t="s">
        <v>295</v>
      </c>
      <c r="S25" s="14" t="s">
        <v>19</v>
      </c>
      <c r="T25" s="7"/>
      <c r="U25" s="12" t="s">
        <v>19</v>
      </c>
      <c r="V25" s="12" t="s">
        <v>295</v>
      </c>
      <c r="W25" s="14" t="s">
        <v>197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296</v>
      </c>
      <c r="AD25" t="s">
        <v>6</v>
      </c>
      <c r="AE25" t="s">
        <v>297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298</v>
      </c>
      <c r="B26" s="6" t="s">
        <v>299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291</v>
      </c>
      <c r="H26" s="7" t="s">
        <v>292</v>
      </c>
      <c r="I26" s="7" t="s">
        <v>79</v>
      </c>
      <c r="J26" s="7" t="s">
        <v>2</v>
      </c>
      <c r="K26" s="7" t="s">
        <v>300</v>
      </c>
      <c r="L26" s="7">
        <v>1</v>
      </c>
      <c r="M26" s="7">
        <v>2</v>
      </c>
      <c r="N26" s="7" t="s">
        <v>301</v>
      </c>
      <c r="O26" s="7" t="s">
        <v>83</v>
      </c>
      <c r="P26" s="7" t="s">
        <v>259</v>
      </c>
      <c r="Q26" s="7"/>
      <c r="R26" s="12" t="s">
        <v>302</v>
      </c>
      <c r="S26" s="14" t="s">
        <v>19</v>
      </c>
      <c r="T26" s="7"/>
      <c r="U26" s="12" t="s">
        <v>19</v>
      </c>
      <c r="V26" s="12" t="s">
        <v>302</v>
      </c>
      <c r="W26" s="14" t="s">
        <v>303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304</v>
      </c>
      <c r="AD26" t="s">
        <v>6</v>
      </c>
      <c r="AE26" t="s">
        <v>297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305</v>
      </c>
      <c r="B27" s="6" t="s">
        <v>306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307</v>
      </c>
      <c r="H27" s="7" t="s">
        <v>308</v>
      </c>
      <c r="I27" s="7" t="s">
        <v>79</v>
      </c>
      <c r="J27" s="7" t="s">
        <v>2</v>
      </c>
      <c r="K27" s="7" t="s">
        <v>309</v>
      </c>
      <c r="L27" s="7">
        <v>2</v>
      </c>
      <c r="M27" s="7">
        <v>3</v>
      </c>
      <c r="N27" s="7" t="s">
        <v>82</v>
      </c>
      <c r="O27" s="7" t="s">
        <v>95</v>
      </c>
      <c r="P27" s="7" t="s">
        <v>259</v>
      </c>
      <c r="Q27" s="7"/>
      <c r="R27" s="12" t="s">
        <v>310</v>
      </c>
      <c r="S27" s="14" t="s">
        <v>19</v>
      </c>
      <c r="T27" s="7"/>
      <c r="U27" s="12" t="s">
        <v>19</v>
      </c>
      <c r="V27" s="12" t="s">
        <v>310</v>
      </c>
      <c r="W27" s="14" t="s">
        <v>311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312</v>
      </c>
      <c r="AD27" t="s">
        <v>6</v>
      </c>
      <c r="AE27" t="s">
        <v>313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314</v>
      </c>
      <c r="B28" s="6" t="s">
        <v>315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148</v>
      </c>
      <c r="H28" s="7" t="s">
        <v>149</v>
      </c>
      <c r="I28" s="7" t="s">
        <v>79</v>
      </c>
      <c r="J28" s="7" t="s">
        <v>2</v>
      </c>
      <c r="K28" s="7" t="s">
        <v>276</v>
      </c>
      <c r="L28" s="7">
        <v>1</v>
      </c>
      <c r="M28" s="7">
        <v>1</v>
      </c>
      <c r="N28" s="7" t="s">
        <v>259</v>
      </c>
      <c r="O28" s="7" t="s">
        <v>277</v>
      </c>
      <c r="P28" s="7" t="s">
        <v>152</v>
      </c>
      <c r="Q28" s="7"/>
      <c r="R28" s="12" t="s">
        <v>278</v>
      </c>
      <c r="S28" s="14" t="s">
        <v>278</v>
      </c>
      <c r="T28" s="7" t="s">
        <v>316</v>
      </c>
      <c r="U28" s="12" t="s">
        <v>19</v>
      </c>
      <c r="V28" s="12" t="s">
        <v>19</v>
      </c>
      <c r="W28" s="14" t="s">
        <v>19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19</v>
      </c>
      <c r="AD28" t="s">
        <v>6</v>
      </c>
      <c r="AE28" t="s">
        <v>280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317</v>
      </c>
      <c r="B29" s="6" t="s">
        <v>318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319</v>
      </c>
      <c r="H29" s="7" t="s">
        <v>320</v>
      </c>
      <c r="I29" s="7" t="s">
        <v>79</v>
      </c>
      <c r="J29" s="7" t="s">
        <v>2</v>
      </c>
      <c r="K29" s="7" t="s">
        <v>321</v>
      </c>
      <c r="L29" s="7">
        <v>1</v>
      </c>
      <c r="M29" s="7">
        <v>1</v>
      </c>
      <c r="N29" s="7" t="s">
        <v>165</v>
      </c>
      <c r="O29" s="7" t="s">
        <v>165</v>
      </c>
      <c r="P29" s="7" t="s">
        <v>259</v>
      </c>
      <c r="Q29" s="7"/>
      <c r="R29" s="12" t="s">
        <v>322</v>
      </c>
      <c r="S29" s="14" t="s">
        <v>19</v>
      </c>
      <c r="T29" s="7"/>
      <c r="U29" s="12" t="s">
        <v>19</v>
      </c>
      <c r="V29" s="12" t="s">
        <v>322</v>
      </c>
      <c r="W29" s="14" t="s">
        <v>85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323</v>
      </c>
      <c r="AD29" t="s">
        <v>6</v>
      </c>
      <c r="AE29" t="s">
        <v>324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325</v>
      </c>
      <c r="B30" s="6" t="s">
        <v>326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266</v>
      </c>
      <c r="H30" s="7" t="s">
        <v>267</v>
      </c>
      <c r="I30" s="7" t="s">
        <v>79</v>
      </c>
      <c r="J30" s="7" t="s">
        <v>2</v>
      </c>
      <c r="K30" s="7" t="s">
        <v>268</v>
      </c>
      <c r="L30" s="7">
        <v>1</v>
      </c>
      <c r="M30" s="7">
        <v>2</v>
      </c>
      <c r="N30" s="7" t="s">
        <v>259</v>
      </c>
      <c r="O30" s="7" t="s">
        <v>277</v>
      </c>
      <c r="P30" s="7" t="s">
        <v>270</v>
      </c>
      <c r="Q30" s="7"/>
      <c r="R30" s="12" t="s">
        <v>327</v>
      </c>
      <c r="S30" s="14" t="s">
        <v>327</v>
      </c>
      <c r="T30" s="7" t="s">
        <v>328</v>
      </c>
      <c r="U30" s="12" t="s">
        <v>19</v>
      </c>
      <c r="V30" s="12" t="s">
        <v>19</v>
      </c>
      <c r="W30" s="14" t="s">
        <v>19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19</v>
      </c>
      <c r="AD30" t="s">
        <v>6</v>
      </c>
      <c r="AE30" t="s">
        <v>273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329</v>
      </c>
      <c r="B31" s="6" t="s">
        <v>330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331</v>
      </c>
      <c r="H31" s="7" t="s">
        <v>332</v>
      </c>
      <c r="I31" s="7" t="s">
        <v>79</v>
      </c>
      <c r="J31" s="7" t="s">
        <v>2</v>
      </c>
      <c r="K31" s="7" t="s">
        <v>333</v>
      </c>
      <c r="L31" s="7">
        <v>1</v>
      </c>
      <c r="M31" s="7">
        <v>2</v>
      </c>
      <c r="N31" s="7" t="s">
        <v>259</v>
      </c>
      <c r="O31" s="7" t="s">
        <v>334</v>
      </c>
      <c r="P31" s="7" t="s">
        <v>335</v>
      </c>
      <c r="Q31" s="7"/>
      <c r="R31" s="12" t="s">
        <v>336</v>
      </c>
      <c r="S31" s="14" t="s">
        <v>336</v>
      </c>
      <c r="T31" s="7"/>
      <c r="U31" s="12" t="s">
        <v>19</v>
      </c>
      <c r="V31" s="12" t="s">
        <v>19</v>
      </c>
      <c r="W31" s="14" t="s">
        <v>19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19</v>
      </c>
      <c r="AD31" t="s">
        <v>6</v>
      </c>
      <c r="AE31" t="s">
        <v>337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338</v>
      </c>
      <c r="B32" s="6" t="s">
        <v>339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266</v>
      </c>
      <c r="H32" s="7" t="s">
        <v>267</v>
      </c>
      <c r="I32" s="7" t="s">
        <v>79</v>
      </c>
      <c r="J32" s="7" t="s">
        <v>2</v>
      </c>
      <c r="K32" s="7" t="s">
        <v>340</v>
      </c>
      <c r="L32" s="7">
        <v>1</v>
      </c>
      <c r="M32" s="7">
        <v>3</v>
      </c>
      <c r="N32" s="7" t="s">
        <v>259</v>
      </c>
      <c r="O32" s="7" t="s">
        <v>341</v>
      </c>
      <c r="P32" s="7" t="s">
        <v>342</v>
      </c>
      <c r="Q32" s="7"/>
      <c r="R32" s="12" t="s">
        <v>343</v>
      </c>
      <c r="S32" s="14" t="s">
        <v>343</v>
      </c>
      <c r="T32" s="7" t="s">
        <v>344</v>
      </c>
      <c r="U32" s="12" t="s">
        <v>19</v>
      </c>
      <c r="V32" s="12" t="s">
        <v>19</v>
      </c>
      <c r="W32" s="14" t="s">
        <v>19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19</v>
      </c>
      <c r="AD32" t="s">
        <v>6</v>
      </c>
      <c r="AE32" t="s">
        <v>273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345</v>
      </c>
      <c r="B33" s="6" t="s">
        <v>346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347</v>
      </c>
      <c r="H33" s="7" t="s">
        <v>348</v>
      </c>
      <c r="I33" s="7" t="s">
        <v>79</v>
      </c>
      <c r="J33" s="7" t="s">
        <v>2</v>
      </c>
      <c r="K33" s="7" t="s">
        <v>349</v>
      </c>
      <c r="L33" s="7">
        <v>1</v>
      </c>
      <c r="M33" s="7">
        <v>4</v>
      </c>
      <c r="N33" s="7" t="s">
        <v>259</v>
      </c>
      <c r="O33" s="7" t="s">
        <v>334</v>
      </c>
      <c r="P33" s="7" t="s">
        <v>250</v>
      </c>
      <c r="Q33" s="7"/>
      <c r="R33" s="12" t="s">
        <v>350</v>
      </c>
      <c r="S33" s="14" t="s">
        <v>350</v>
      </c>
      <c r="T33" s="7" t="s">
        <v>351</v>
      </c>
      <c r="U33" s="12" t="s">
        <v>19</v>
      </c>
      <c r="V33" s="12" t="s">
        <v>19</v>
      </c>
      <c r="W33" s="14" t="s">
        <v>19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19</v>
      </c>
      <c r="AD33" t="s">
        <v>6</v>
      </c>
      <c r="AE33" t="s">
        <v>352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353</v>
      </c>
      <c r="B34" s="6" t="s">
        <v>354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355</v>
      </c>
      <c r="H34" s="7" t="s">
        <v>356</v>
      </c>
      <c r="I34" s="7" t="s">
        <v>79</v>
      </c>
      <c r="J34" s="7" t="s">
        <v>2</v>
      </c>
      <c r="K34" s="7" t="s">
        <v>357</v>
      </c>
      <c r="L34" s="7">
        <v>1</v>
      </c>
      <c r="M34" s="7">
        <v>3</v>
      </c>
      <c r="N34" s="7" t="s">
        <v>358</v>
      </c>
      <c r="O34" s="7" t="s">
        <v>83</v>
      </c>
      <c r="P34" s="7" t="s">
        <v>334</v>
      </c>
      <c r="Q34" s="7"/>
      <c r="R34" s="12" t="s">
        <v>359</v>
      </c>
      <c r="S34" s="14" t="s">
        <v>19</v>
      </c>
      <c r="T34" s="7"/>
      <c r="U34" s="12" t="s">
        <v>19</v>
      </c>
      <c r="V34" s="12" t="s">
        <v>359</v>
      </c>
      <c r="W34" s="14" t="s">
        <v>360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361</v>
      </c>
      <c r="AD34" t="s">
        <v>6</v>
      </c>
      <c r="AE34" t="s">
        <v>362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363</v>
      </c>
      <c r="B35" s="6" t="s">
        <v>364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365</v>
      </c>
      <c r="H35" s="7" t="s">
        <v>366</v>
      </c>
      <c r="I35" s="7" t="s">
        <v>79</v>
      </c>
      <c r="J35" s="7" t="s">
        <v>2</v>
      </c>
      <c r="K35" s="7" t="s">
        <v>367</v>
      </c>
      <c r="L35" s="7">
        <v>1</v>
      </c>
      <c r="M35" s="7">
        <v>1</v>
      </c>
      <c r="N35" s="7" t="s">
        <v>368</v>
      </c>
      <c r="O35" s="7" t="s">
        <v>259</v>
      </c>
      <c r="P35" s="7" t="s">
        <v>334</v>
      </c>
      <c r="Q35" s="7"/>
      <c r="R35" s="12" t="s">
        <v>369</v>
      </c>
      <c r="S35" s="14" t="s">
        <v>19</v>
      </c>
      <c r="T35" s="7"/>
      <c r="U35" s="12" t="s">
        <v>19</v>
      </c>
      <c r="V35" s="12" t="s">
        <v>369</v>
      </c>
      <c r="W35" s="14" t="s">
        <v>370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371</v>
      </c>
      <c r="AD35" t="s">
        <v>6</v>
      </c>
      <c r="AE35" t="s">
        <v>372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373</v>
      </c>
      <c r="B36" s="6" t="s">
        <v>374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77</v>
      </c>
      <c r="H36" s="7" t="s">
        <v>78</v>
      </c>
      <c r="I36" s="7" t="s">
        <v>79</v>
      </c>
      <c r="J36" s="7" t="s">
        <v>2</v>
      </c>
      <c r="K36" s="7" t="s">
        <v>375</v>
      </c>
      <c r="L36" s="7">
        <v>1</v>
      </c>
      <c r="M36" s="7">
        <v>3</v>
      </c>
      <c r="N36" s="7" t="s">
        <v>301</v>
      </c>
      <c r="O36" s="7" t="s">
        <v>83</v>
      </c>
      <c r="P36" s="7" t="s">
        <v>334</v>
      </c>
      <c r="Q36" s="7"/>
      <c r="R36" s="12" t="s">
        <v>376</v>
      </c>
      <c r="S36" s="14" t="s">
        <v>19</v>
      </c>
      <c r="T36" s="7"/>
      <c r="U36" s="12" t="s">
        <v>19</v>
      </c>
      <c r="V36" s="12" t="s">
        <v>376</v>
      </c>
      <c r="W36" s="14" t="s">
        <v>377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378</v>
      </c>
      <c r="AD36" t="s">
        <v>6</v>
      </c>
      <c r="AE36" t="s">
        <v>379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380</v>
      </c>
      <c r="B37" s="6" t="s">
        <v>381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382</v>
      </c>
      <c r="H37" s="7" t="s">
        <v>383</v>
      </c>
      <c r="I37" s="7" t="s">
        <v>79</v>
      </c>
      <c r="J37" s="7" t="s">
        <v>2</v>
      </c>
      <c r="K37" s="7" t="s">
        <v>384</v>
      </c>
      <c r="L37" s="7">
        <v>1</v>
      </c>
      <c r="M37" s="7">
        <v>3</v>
      </c>
      <c r="N37" s="7" t="s">
        <v>95</v>
      </c>
      <c r="O37" s="7" t="s">
        <v>83</v>
      </c>
      <c r="P37" s="7" t="s">
        <v>334</v>
      </c>
      <c r="Q37" s="7"/>
      <c r="R37" s="12" t="s">
        <v>385</v>
      </c>
      <c r="S37" s="14" t="s">
        <v>19</v>
      </c>
      <c r="T37" s="7"/>
      <c r="U37" s="12" t="s">
        <v>19</v>
      </c>
      <c r="V37" s="12" t="s">
        <v>385</v>
      </c>
      <c r="W37" s="14" t="s">
        <v>386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387</v>
      </c>
      <c r="AD37" t="s">
        <v>6</v>
      </c>
      <c r="AE37" t="s">
        <v>388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389</v>
      </c>
      <c r="B38" s="6" t="s">
        <v>390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391</v>
      </c>
      <c r="H38" s="7" t="s">
        <v>392</v>
      </c>
      <c r="I38" s="7" t="s">
        <v>79</v>
      </c>
      <c r="J38" s="7" t="s">
        <v>2</v>
      </c>
      <c r="K38" s="7" t="s">
        <v>393</v>
      </c>
      <c r="L38" s="7">
        <v>1</v>
      </c>
      <c r="M38" s="7">
        <v>1</v>
      </c>
      <c r="N38" s="7" t="s">
        <v>259</v>
      </c>
      <c r="O38" s="7" t="s">
        <v>259</v>
      </c>
      <c r="P38" s="7" t="s">
        <v>334</v>
      </c>
      <c r="Q38" s="7"/>
      <c r="R38" s="12" t="s">
        <v>394</v>
      </c>
      <c r="S38" s="14" t="s">
        <v>19</v>
      </c>
      <c r="T38" s="7"/>
      <c r="U38" s="12" t="s">
        <v>19</v>
      </c>
      <c r="V38" s="12" t="s">
        <v>394</v>
      </c>
      <c r="W38" s="14" t="s">
        <v>395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396</v>
      </c>
      <c r="AD38" t="s">
        <v>6</v>
      </c>
      <c r="AE38" t="s">
        <v>397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398</v>
      </c>
      <c r="B39" s="6" t="s">
        <v>399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400</v>
      </c>
      <c r="H39" s="7" t="s">
        <v>401</v>
      </c>
      <c r="I39" s="7" t="s">
        <v>79</v>
      </c>
      <c r="J39" s="7" t="s">
        <v>2</v>
      </c>
      <c r="K39" s="7" t="s">
        <v>402</v>
      </c>
      <c r="L39" s="7">
        <v>1</v>
      </c>
      <c r="M39" s="7">
        <v>4</v>
      </c>
      <c r="N39" s="7" t="s">
        <v>115</v>
      </c>
      <c r="O39" s="7" t="s">
        <v>95</v>
      </c>
      <c r="P39" s="7" t="s">
        <v>334</v>
      </c>
      <c r="Q39" s="7"/>
      <c r="R39" s="12" t="s">
        <v>403</v>
      </c>
      <c r="S39" s="14" t="s">
        <v>19</v>
      </c>
      <c r="T39" s="7"/>
      <c r="U39" s="12" t="s">
        <v>19</v>
      </c>
      <c r="V39" s="12" t="s">
        <v>403</v>
      </c>
      <c r="W39" s="14" t="s">
        <v>127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404</v>
      </c>
      <c r="AD39" t="s">
        <v>6</v>
      </c>
      <c r="AE39" t="s">
        <v>405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406</v>
      </c>
      <c r="B40" s="6" t="s">
        <v>407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408</v>
      </c>
      <c r="H40" s="7" t="s">
        <v>409</v>
      </c>
      <c r="I40" s="7" t="s">
        <v>79</v>
      </c>
      <c r="J40" s="7" t="s">
        <v>2</v>
      </c>
      <c r="K40" s="7" t="s">
        <v>410</v>
      </c>
      <c r="L40" s="7">
        <v>1</v>
      </c>
      <c r="M40" s="7">
        <v>1</v>
      </c>
      <c r="N40" s="7" t="s">
        <v>259</v>
      </c>
      <c r="O40" s="7" t="s">
        <v>259</v>
      </c>
      <c r="P40" s="7" t="s">
        <v>334</v>
      </c>
      <c r="Q40" s="7"/>
      <c r="R40" s="12" t="s">
        <v>411</v>
      </c>
      <c r="S40" s="14" t="s">
        <v>19</v>
      </c>
      <c r="T40" s="7"/>
      <c r="U40" s="12" t="s">
        <v>19</v>
      </c>
      <c r="V40" s="12" t="s">
        <v>411</v>
      </c>
      <c r="W40" s="14" t="s">
        <v>412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413</v>
      </c>
      <c r="AD40" t="s">
        <v>6</v>
      </c>
      <c r="AE40" t="s">
        <v>414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415</v>
      </c>
      <c r="B41" s="6" t="s">
        <v>416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417</v>
      </c>
      <c r="H41" s="7" t="s">
        <v>418</v>
      </c>
      <c r="I41" s="7" t="s">
        <v>79</v>
      </c>
      <c r="J41" s="7" t="s">
        <v>2</v>
      </c>
      <c r="K41" s="7" t="s">
        <v>419</v>
      </c>
      <c r="L41" s="7">
        <v>1</v>
      </c>
      <c r="M41" s="7">
        <v>1</v>
      </c>
      <c r="N41" s="7" t="s">
        <v>259</v>
      </c>
      <c r="O41" s="7" t="s">
        <v>259</v>
      </c>
      <c r="P41" s="7" t="s">
        <v>334</v>
      </c>
      <c r="Q41" s="7"/>
      <c r="R41" s="12" t="s">
        <v>420</v>
      </c>
      <c r="S41" s="14" t="s">
        <v>19</v>
      </c>
      <c r="T41" s="7"/>
      <c r="U41" s="12" t="s">
        <v>19</v>
      </c>
      <c r="V41" s="12" t="s">
        <v>420</v>
      </c>
      <c r="W41" s="14" t="s">
        <v>421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422</v>
      </c>
      <c r="AD41" t="s">
        <v>6</v>
      </c>
      <c r="AE41" t="s">
        <v>423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424</v>
      </c>
      <c r="B42" s="6" t="s">
        <v>425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417</v>
      </c>
      <c r="H42" s="7" t="s">
        <v>418</v>
      </c>
      <c r="I42" s="7" t="s">
        <v>79</v>
      </c>
      <c r="J42" s="7" t="s">
        <v>2</v>
      </c>
      <c r="K42" s="7" t="s">
        <v>426</v>
      </c>
      <c r="L42" s="7">
        <v>1</v>
      </c>
      <c r="M42" s="7">
        <v>1</v>
      </c>
      <c r="N42" s="7" t="s">
        <v>259</v>
      </c>
      <c r="O42" s="7" t="s">
        <v>259</v>
      </c>
      <c r="P42" s="7" t="s">
        <v>334</v>
      </c>
      <c r="Q42" s="7"/>
      <c r="R42" s="12" t="s">
        <v>420</v>
      </c>
      <c r="S42" s="14" t="s">
        <v>19</v>
      </c>
      <c r="T42" s="7"/>
      <c r="U42" s="12" t="s">
        <v>19</v>
      </c>
      <c r="V42" s="12" t="s">
        <v>420</v>
      </c>
      <c r="W42" s="14" t="s">
        <v>421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422</v>
      </c>
      <c r="AD42" t="s">
        <v>6</v>
      </c>
      <c r="AE42" t="s">
        <v>427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428</v>
      </c>
      <c r="B43" s="6" t="s">
        <v>429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430</v>
      </c>
      <c r="H43" s="7" t="s">
        <v>431</v>
      </c>
      <c r="I43" s="7" t="s">
        <v>79</v>
      </c>
      <c r="J43" s="7" t="s">
        <v>2</v>
      </c>
      <c r="K43" s="7" t="s">
        <v>432</v>
      </c>
      <c r="L43" s="7">
        <v>1</v>
      </c>
      <c r="M43" s="7">
        <v>1</v>
      </c>
      <c r="N43" s="7" t="s">
        <v>115</v>
      </c>
      <c r="O43" s="7" t="s">
        <v>259</v>
      </c>
      <c r="P43" s="7" t="s">
        <v>334</v>
      </c>
      <c r="Q43" s="7"/>
      <c r="R43" s="12" t="s">
        <v>433</v>
      </c>
      <c r="S43" s="14" t="s">
        <v>19</v>
      </c>
      <c r="T43" s="7"/>
      <c r="U43" s="12" t="s">
        <v>19</v>
      </c>
      <c r="V43" s="12" t="s">
        <v>433</v>
      </c>
      <c r="W43" s="14" t="s">
        <v>434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435</v>
      </c>
      <c r="AD43" t="s">
        <v>6</v>
      </c>
      <c r="AE43" t="s">
        <v>436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437</v>
      </c>
      <c r="B44" s="6" t="s">
        <v>438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439</v>
      </c>
      <c r="H44" s="7" t="s">
        <v>440</v>
      </c>
      <c r="I44" s="7" t="s">
        <v>79</v>
      </c>
      <c r="J44" s="7" t="s">
        <v>2</v>
      </c>
      <c r="K44" s="7" t="s">
        <v>441</v>
      </c>
      <c r="L44" s="7">
        <v>1</v>
      </c>
      <c r="M44" s="7">
        <v>2</v>
      </c>
      <c r="N44" s="7" t="s">
        <v>259</v>
      </c>
      <c r="O44" s="7" t="s">
        <v>442</v>
      </c>
      <c r="P44" s="7" t="s">
        <v>443</v>
      </c>
      <c r="Q44" s="7"/>
      <c r="R44" s="12" t="s">
        <v>444</v>
      </c>
      <c r="S44" s="14" t="s">
        <v>444</v>
      </c>
      <c r="T44" s="7" t="s">
        <v>445</v>
      </c>
      <c r="U44" s="12" t="s">
        <v>19</v>
      </c>
      <c r="V44" s="12" t="s">
        <v>19</v>
      </c>
      <c r="W44" s="14" t="s">
        <v>19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19</v>
      </c>
      <c r="AD44" t="s">
        <v>6</v>
      </c>
      <c r="AE44" t="s">
        <v>446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447</v>
      </c>
      <c r="B45" s="6" t="s">
        <v>448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91</v>
      </c>
      <c r="H45" s="7" t="s">
        <v>92</v>
      </c>
      <c r="I45" s="7" t="s">
        <v>79</v>
      </c>
      <c r="J45" s="7" t="s">
        <v>2</v>
      </c>
      <c r="K45" s="7" t="s">
        <v>449</v>
      </c>
      <c r="L45" s="7">
        <v>2</v>
      </c>
      <c r="M45" s="7">
        <v>3</v>
      </c>
      <c r="N45" s="7" t="s">
        <v>450</v>
      </c>
      <c r="O45" s="7" t="s">
        <v>165</v>
      </c>
      <c r="P45" s="7" t="s">
        <v>451</v>
      </c>
      <c r="Q45" s="7"/>
      <c r="R45" s="12" t="s">
        <v>452</v>
      </c>
      <c r="S45" s="14" t="s">
        <v>19</v>
      </c>
      <c r="T45" s="7"/>
      <c r="U45" s="12" t="s">
        <v>19</v>
      </c>
      <c r="V45" s="12" t="s">
        <v>452</v>
      </c>
      <c r="W45" s="14" t="s">
        <v>453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454</v>
      </c>
      <c r="AD45" t="s">
        <v>6</v>
      </c>
      <c r="AE45" t="s">
        <v>455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456</v>
      </c>
      <c r="B46" s="6" t="s">
        <v>457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430</v>
      </c>
      <c r="H46" s="7" t="s">
        <v>431</v>
      </c>
      <c r="I46" s="7" t="s">
        <v>79</v>
      </c>
      <c r="J46" s="7" t="s">
        <v>2</v>
      </c>
      <c r="K46" s="7" t="s">
        <v>432</v>
      </c>
      <c r="L46" s="7">
        <v>1</v>
      </c>
      <c r="M46" s="7">
        <v>1</v>
      </c>
      <c r="N46" s="7" t="s">
        <v>115</v>
      </c>
      <c r="O46" s="7" t="s">
        <v>334</v>
      </c>
      <c r="P46" s="7" t="s">
        <v>451</v>
      </c>
      <c r="Q46" s="7"/>
      <c r="R46" s="12" t="s">
        <v>435</v>
      </c>
      <c r="S46" s="14" t="s">
        <v>19</v>
      </c>
      <c r="T46" s="7"/>
      <c r="U46" s="12" t="s">
        <v>19</v>
      </c>
      <c r="V46" s="12" t="s">
        <v>435</v>
      </c>
      <c r="W46" s="14" t="s">
        <v>458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98</v>
      </c>
      <c r="AD46" t="s">
        <v>6</v>
      </c>
      <c r="AE46" t="s">
        <v>436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459</v>
      </c>
      <c r="B47" s="6" t="s">
        <v>460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461</v>
      </c>
      <c r="H47" s="7" t="s">
        <v>462</v>
      </c>
      <c r="I47" s="7" t="s">
        <v>79</v>
      </c>
      <c r="J47" s="7" t="s">
        <v>2</v>
      </c>
      <c r="K47" s="7" t="s">
        <v>463</v>
      </c>
      <c r="L47" s="7">
        <v>1</v>
      </c>
      <c r="M47" s="7">
        <v>1</v>
      </c>
      <c r="N47" s="7" t="s">
        <v>334</v>
      </c>
      <c r="O47" s="7" t="s">
        <v>464</v>
      </c>
      <c r="P47" s="7" t="s">
        <v>465</v>
      </c>
      <c r="Q47" s="7"/>
      <c r="R47" s="12" t="s">
        <v>466</v>
      </c>
      <c r="S47" s="14" t="s">
        <v>466</v>
      </c>
      <c r="T47" s="7" t="s">
        <v>467</v>
      </c>
      <c r="U47" s="12" t="s">
        <v>19</v>
      </c>
      <c r="V47" s="12" t="s">
        <v>19</v>
      </c>
      <c r="W47" s="14" t="s">
        <v>19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19</v>
      </c>
      <c r="AD47" t="s">
        <v>6</v>
      </c>
      <c r="AE47" t="s">
        <v>468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469</v>
      </c>
      <c r="B48" s="6" t="s">
        <v>470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266</v>
      </c>
      <c r="H48" s="7" t="s">
        <v>267</v>
      </c>
      <c r="I48" s="7" t="s">
        <v>79</v>
      </c>
      <c r="J48" s="7" t="s">
        <v>2</v>
      </c>
      <c r="K48" s="7" t="s">
        <v>471</v>
      </c>
      <c r="L48" s="7">
        <v>1</v>
      </c>
      <c r="M48" s="7">
        <v>1</v>
      </c>
      <c r="N48" s="7" t="s">
        <v>451</v>
      </c>
      <c r="O48" s="7" t="s">
        <v>451</v>
      </c>
      <c r="P48" s="7" t="s">
        <v>335</v>
      </c>
      <c r="Q48" s="7"/>
      <c r="R48" s="12" t="s">
        <v>472</v>
      </c>
      <c r="S48" s="14" t="s">
        <v>472</v>
      </c>
      <c r="T48" s="7" t="s">
        <v>473</v>
      </c>
      <c r="U48" s="12" t="s">
        <v>19</v>
      </c>
      <c r="V48" s="12" t="s">
        <v>19</v>
      </c>
      <c r="W48" s="14" t="s">
        <v>19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19</v>
      </c>
      <c r="AD48" t="s">
        <v>6</v>
      </c>
      <c r="AE48" t="s">
        <v>273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474</v>
      </c>
      <c r="B49" s="6" t="s">
        <v>475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91</v>
      </c>
      <c r="H49" s="7" t="s">
        <v>92</v>
      </c>
      <c r="I49" s="7" t="s">
        <v>79</v>
      </c>
      <c r="J49" s="7" t="s">
        <v>2</v>
      </c>
      <c r="K49" s="7" t="s">
        <v>476</v>
      </c>
      <c r="L49" s="7">
        <v>1</v>
      </c>
      <c r="M49" s="7">
        <v>3</v>
      </c>
      <c r="N49" s="7" t="s">
        <v>334</v>
      </c>
      <c r="O49" s="7" t="s">
        <v>250</v>
      </c>
      <c r="P49" s="7" t="s">
        <v>477</v>
      </c>
      <c r="Q49" s="7"/>
      <c r="R49" s="12" t="s">
        <v>478</v>
      </c>
      <c r="S49" s="14" t="s">
        <v>478</v>
      </c>
      <c r="T49" s="7" t="s">
        <v>479</v>
      </c>
      <c r="U49" s="12" t="s">
        <v>19</v>
      </c>
      <c r="V49" s="12" t="s">
        <v>19</v>
      </c>
      <c r="W49" s="14" t="s">
        <v>19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19</v>
      </c>
      <c r="AD49" t="s">
        <v>6</v>
      </c>
      <c r="AE49" t="s">
        <v>455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480</v>
      </c>
      <c r="B50" s="6" t="s">
        <v>481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266</v>
      </c>
      <c r="H50" s="7" t="s">
        <v>267</v>
      </c>
      <c r="I50" s="7" t="s">
        <v>79</v>
      </c>
      <c r="J50" s="7" t="s">
        <v>2</v>
      </c>
      <c r="K50" s="7" t="s">
        <v>482</v>
      </c>
      <c r="L50" s="7">
        <v>1</v>
      </c>
      <c r="M50" s="7">
        <v>1</v>
      </c>
      <c r="N50" s="7" t="s">
        <v>451</v>
      </c>
      <c r="O50" s="7" t="s">
        <v>152</v>
      </c>
      <c r="P50" s="7" t="s">
        <v>270</v>
      </c>
      <c r="Q50" s="7"/>
      <c r="R50" s="12" t="s">
        <v>483</v>
      </c>
      <c r="S50" s="14" t="s">
        <v>483</v>
      </c>
      <c r="T50" s="7" t="s">
        <v>484</v>
      </c>
      <c r="U50" s="12" t="s">
        <v>19</v>
      </c>
      <c r="V50" s="12" t="s">
        <v>19</v>
      </c>
      <c r="W50" s="14" t="s">
        <v>19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19</v>
      </c>
      <c r="AD50" t="s">
        <v>6</v>
      </c>
      <c r="AE50" t="s">
        <v>273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485</v>
      </c>
      <c r="B51" s="6" t="s">
        <v>486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487</v>
      </c>
      <c r="H51" s="7" t="s">
        <v>488</v>
      </c>
      <c r="I51" s="7" t="s">
        <v>79</v>
      </c>
      <c r="J51" s="7" t="s">
        <v>2</v>
      </c>
      <c r="K51" s="7" t="s">
        <v>489</v>
      </c>
      <c r="L51" s="7">
        <v>1</v>
      </c>
      <c r="M51" s="7">
        <v>1</v>
      </c>
      <c r="N51" s="7" t="s">
        <v>451</v>
      </c>
      <c r="O51" s="7" t="s">
        <v>451</v>
      </c>
      <c r="P51" s="7" t="s">
        <v>335</v>
      </c>
      <c r="Q51" s="7"/>
      <c r="R51" s="12" t="s">
        <v>490</v>
      </c>
      <c r="S51" s="14" t="s">
        <v>490</v>
      </c>
      <c r="T51" s="7" t="s">
        <v>491</v>
      </c>
      <c r="U51" s="12" t="s">
        <v>19</v>
      </c>
      <c r="V51" s="12" t="s">
        <v>19</v>
      </c>
      <c r="W51" s="14" t="s">
        <v>19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19</v>
      </c>
      <c r="AD51" t="s">
        <v>6</v>
      </c>
      <c r="AE51" t="s">
        <v>492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493</v>
      </c>
      <c r="B52" s="6" t="s">
        <v>494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439</v>
      </c>
      <c r="H52" s="7" t="s">
        <v>440</v>
      </c>
      <c r="I52" s="7" t="s">
        <v>79</v>
      </c>
      <c r="J52" s="7" t="s">
        <v>2</v>
      </c>
      <c r="K52" s="7" t="s">
        <v>441</v>
      </c>
      <c r="L52" s="7">
        <v>1</v>
      </c>
      <c r="M52" s="7">
        <v>2</v>
      </c>
      <c r="N52" s="7" t="s">
        <v>334</v>
      </c>
      <c r="O52" s="7" t="s">
        <v>442</v>
      </c>
      <c r="P52" s="7" t="s">
        <v>443</v>
      </c>
      <c r="Q52" s="7"/>
      <c r="R52" s="12" t="s">
        <v>495</v>
      </c>
      <c r="S52" s="14" t="s">
        <v>495</v>
      </c>
      <c r="T52" s="7" t="s">
        <v>496</v>
      </c>
      <c r="U52" s="12" t="s">
        <v>19</v>
      </c>
      <c r="V52" s="12" t="s">
        <v>19</v>
      </c>
      <c r="W52" s="14" t="s">
        <v>19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19</v>
      </c>
      <c r="AD52" t="s">
        <v>6</v>
      </c>
      <c r="AE52" t="s">
        <v>446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497</v>
      </c>
      <c r="B53" s="6" t="s">
        <v>498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499</v>
      </c>
      <c r="H53" s="7" t="s">
        <v>500</v>
      </c>
      <c r="I53" s="7" t="s">
        <v>79</v>
      </c>
      <c r="J53" s="7" t="s">
        <v>2</v>
      </c>
      <c r="K53" s="7" t="s">
        <v>501</v>
      </c>
      <c r="L53" s="7">
        <v>1</v>
      </c>
      <c r="M53" s="7">
        <v>1</v>
      </c>
      <c r="N53" s="7" t="s">
        <v>451</v>
      </c>
      <c r="O53" s="7" t="s">
        <v>451</v>
      </c>
      <c r="P53" s="7" t="s">
        <v>335</v>
      </c>
      <c r="Q53" s="7"/>
      <c r="R53" s="12" t="s">
        <v>223</v>
      </c>
      <c r="S53" s="14" t="s">
        <v>19</v>
      </c>
      <c r="T53" s="7"/>
      <c r="U53" s="12" t="s">
        <v>19</v>
      </c>
      <c r="V53" s="12" t="s">
        <v>223</v>
      </c>
      <c r="W53" s="14" t="s">
        <v>502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503</v>
      </c>
      <c r="AD53" t="s">
        <v>6</v>
      </c>
      <c r="AE53" t="s">
        <v>504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505</v>
      </c>
      <c r="B54" s="6" t="s">
        <v>506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439</v>
      </c>
      <c r="H54" s="7" t="s">
        <v>440</v>
      </c>
      <c r="I54" s="7" t="s">
        <v>79</v>
      </c>
      <c r="J54" s="7" t="s">
        <v>2</v>
      </c>
      <c r="K54" s="7" t="s">
        <v>507</v>
      </c>
      <c r="L54" s="7">
        <v>1</v>
      </c>
      <c r="M54" s="7">
        <v>1</v>
      </c>
      <c r="N54" s="7" t="s">
        <v>259</v>
      </c>
      <c r="O54" s="7" t="s">
        <v>451</v>
      </c>
      <c r="P54" s="7" t="s">
        <v>335</v>
      </c>
      <c r="Q54" s="7"/>
      <c r="R54" s="12" t="s">
        <v>508</v>
      </c>
      <c r="S54" s="14" t="s">
        <v>19</v>
      </c>
      <c r="T54" s="7"/>
      <c r="U54" s="12" t="s">
        <v>19</v>
      </c>
      <c r="V54" s="12" t="s">
        <v>508</v>
      </c>
      <c r="W54" s="14" t="s">
        <v>509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510</v>
      </c>
      <c r="AD54" t="s">
        <v>6</v>
      </c>
      <c r="AE54" t="s">
        <v>511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512</v>
      </c>
      <c r="B55" s="6" t="s">
        <v>513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514</v>
      </c>
      <c r="H55" s="7" t="s">
        <v>515</v>
      </c>
      <c r="I55" s="7" t="s">
        <v>79</v>
      </c>
      <c r="J55" s="7" t="s">
        <v>2</v>
      </c>
      <c r="K55" s="7" t="s">
        <v>516</v>
      </c>
      <c r="L55" s="7">
        <v>2</v>
      </c>
      <c r="M55" s="7">
        <v>2</v>
      </c>
      <c r="N55" s="7" t="s">
        <v>335</v>
      </c>
      <c r="O55" s="7" t="s">
        <v>517</v>
      </c>
      <c r="P55" s="7" t="s">
        <v>464</v>
      </c>
      <c r="Q55" s="7"/>
      <c r="R55" s="12" t="s">
        <v>518</v>
      </c>
      <c r="S55" s="14" t="s">
        <v>518</v>
      </c>
      <c r="T55" s="7" t="s">
        <v>519</v>
      </c>
      <c r="U55" s="12" t="s">
        <v>19</v>
      </c>
      <c r="V55" s="12" t="s">
        <v>19</v>
      </c>
      <c r="W55" s="14" t="s">
        <v>19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19</v>
      </c>
      <c r="AD55" t="s">
        <v>6</v>
      </c>
      <c r="AE55" t="s">
        <v>520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521</v>
      </c>
      <c r="B56" s="6" t="s">
        <v>522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523</v>
      </c>
      <c r="H56" s="7" t="s">
        <v>524</v>
      </c>
      <c r="I56" s="7" t="s">
        <v>79</v>
      </c>
      <c r="J56" s="7" t="s">
        <v>2</v>
      </c>
      <c r="K56" s="7" t="s">
        <v>525</v>
      </c>
      <c r="L56" s="7">
        <v>1</v>
      </c>
      <c r="M56" s="7">
        <v>4</v>
      </c>
      <c r="N56" s="7" t="s">
        <v>141</v>
      </c>
      <c r="O56" s="7" t="s">
        <v>526</v>
      </c>
      <c r="P56" s="7" t="s">
        <v>527</v>
      </c>
      <c r="Q56" s="7"/>
      <c r="R56" s="12" t="s">
        <v>528</v>
      </c>
      <c r="S56" s="14" t="s">
        <v>528</v>
      </c>
      <c r="T56" s="7" t="s">
        <v>529</v>
      </c>
      <c r="U56" s="12" t="s">
        <v>19</v>
      </c>
      <c r="V56" s="12" t="s">
        <v>19</v>
      </c>
      <c r="W56" s="14" t="s">
        <v>19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19</v>
      </c>
      <c r="AD56" t="s">
        <v>6</v>
      </c>
      <c r="AE56" t="s">
        <v>530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531</v>
      </c>
      <c r="B57" s="6" t="s">
        <v>532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365</v>
      </c>
      <c r="H57" s="7" t="s">
        <v>366</v>
      </c>
      <c r="I57" s="7" t="s">
        <v>79</v>
      </c>
      <c r="J57" s="7" t="s">
        <v>2</v>
      </c>
      <c r="K57" s="7" t="s">
        <v>533</v>
      </c>
      <c r="L57" s="7">
        <v>2</v>
      </c>
      <c r="M57" s="7">
        <v>1</v>
      </c>
      <c r="N57" s="7" t="s">
        <v>301</v>
      </c>
      <c r="O57" s="7" t="s">
        <v>335</v>
      </c>
      <c r="P57" s="7" t="s">
        <v>260</v>
      </c>
      <c r="Q57" s="7"/>
      <c r="R57" s="12" t="s">
        <v>534</v>
      </c>
      <c r="S57" s="14" t="s">
        <v>19</v>
      </c>
      <c r="T57" s="7"/>
      <c r="U57" s="12" t="s">
        <v>19</v>
      </c>
      <c r="V57" s="12" t="s">
        <v>534</v>
      </c>
      <c r="W57" s="14" t="s">
        <v>535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536</v>
      </c>
      <c r="AD57" t="s">
        <v>6</v>
      </c>
      <c r="AE57" t="s">
        <v>537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538</v>
      </c>
      <c r="B58" s="6" t="s">
        <v>539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540</v>
      </c>
      <c r="H58" s="7" t="s">
        <v>541</v>
      </c>
      <c r="I58" s="7" t="s">
        <v>79</v>
      </c>
      <c r="J58" s="7" t="s">
        <v>2</v>
      </c>
      <c r="K58" s="7" t="s">
        <v>542</v>
      </c>
      <c r="L58" s="7">
        <v>1</v>
      </c>
      <c r="M58" s="7">
        <v>1</v>
      </c>
      <c r="N58" s="7" t="s">
        <v>543</v>
      </c>
      <c r="O58" s="7" t="s">
        <v>335</v>
      </c>
      <c r="P58" s="7" t="s">
        <v>260</v>
      </c>
      <c r="Q58" s="7"/>
      <c r="R58" s="12" t="s">
        <v>544</v>
      </c>
      <c r="S58" s="14" t="s">
        <v>19</v>
      </c>
      <c r="T58" s="7"/>
      <c r="U58" s="12" t="s">
        <v>19</v>
      </c>
      <c r="V58" s="12" t="s">
        <v>544</v>
      </c>
      <c r="W58" s="14" t="s">
        <v>545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546</v>
      </c>
      <c r="AD58" t="s">
        <v>6</v>
      </c>
      <c r="AE58" t="s">
        <v>547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548</v>
      </c>
      <c r="B59" s="6" t="s">
        <v>549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172</v>
      </c>
      <c r="H59" s="7" t="s">
        <v>173</v>
      </c>
      <c r="I59" s="7" t="s">
        <v>79</v>
      </c>
      <c r="J59" s="7" t="s">
        <v>2</v>
      </c>
      <c r="K59" s="7" t="s">
        <v>550</v>
      </c>
      <c r="L59" s="7">
        <v>1</v>
      </c>
      <c r="M59" s="7">
        <v>1</v>
      </c>
      <c r="N59" s="7" t="s">
        <v>115</v>
      </c>
      <c r="O59" s="7" t="s">
        <v>335</v>
      </c>
      <c r="P59" s="7" t="s">
        <v>260</v>
      </c>
      <c r="Q59" s="7"/>
      <c r="R59" s="12" t="s">
        <v>551</v>
      </c>
      <c r="S59" s="14" t="s">
        <v>19</v>
      </c>
      <c r="T59" s="7"/>
      <c r="U59" s="12" t="s">
        <v>19</v>
      </c>
      <c r="V59" s="12" t="s">
        <v>551</v>
      </c>
      <c r="W59" s="14" t="s">
        <v>97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552</v>
      </c>
      <c r="AD59" t="s">
        <v>6</v>
      </c>
      <c r="AE59" t="s">
        <v>553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554</v>
      </c>
      <c r="B60" s="6" t="s">
        <v>555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382</v>
      </c>
      <c r="H60" s="7" t="s">
        <v>383</v>
      </c>
      <c r="I60" s="7" t="s">
        <v>79</v>
      </c>
      <c r="J60" s="7" t="s">
        <v>2</v>
      </c>
      <c r="K60" s="7" t="s">
        <v>556</v>
      </c>
      <c r="L60" s="7">
        <v>1</v>
      </c>
      <c r="M60" s="7">
        <v>1</v>
      </c>
      <c r="N60" s="7" t="s">
        <v>260</v>
      </c>
      <c r="O60" s="7" t="s">
        <v>260</v>
      </c>
      <c r="P60" s="7" t="s">
        <v>250</v>
      </c>
      <c r="Q60" s="7"/>
      <c r="R60" s="12" t="s">
        <v>557</v>
      </c>
      <c r="S60" s="14" t="s">
        <v>557</v>
      </c>
      <c r="T60" s="7" t="s">
        <v>558</v>
      </c>
      <c r="U60" s="12" t="s">
        <v>19</v>
      </c>
      <c r="V60" s="12" t="s">
        <v>19</v>
      </c>
      <c r="W60" s="14" t="s">
        <v>19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</v>
      </c>
      <c r="AD60" t="s">
        <v>6</v>
      </c>
      <c r="AE60" t="s">
        <v>559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560</v>
      </c>
      <c r="B61" s="6" t="s">
        <v>561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307</v>
      </c>
      <c r="H61" s="7" t="s">
        <v>308</v>
      </c>
      <c r="I61" s="7" t="s">
        <v>79</v>
      </c>
      <c r="J61" s="7" t="s">
        <v>2</v>
      </c>
      <c r="K61" s="7" t="s">
        <v>562</v>
      </c>
      <c r="L61" s="7">
        <v>1</v>
      </c>
      <c r="M61" s="7">
        <v>2</v>
      </c>
      <c r="N61" s="7" t="s">
        <v>165</v>
      </c>
      <c r="O61" s="7" t="s">
        <v>451</v>
      </c>
      <c r="P61" s="7" t="s">
        <v>260</v>
      </c>
      <c r="Q61" s="7"/>
      <c r="R61" s="12" t="s">
        <v>563</v>
      </c>
      <c r="S61" s="14" t="s">
        <v>19</v>
      </c>
      <c r="T61" s="7"/>
      <c r="U61" s="12" t="s">
        <v>19</v>
      </c>
      <c r="V61" s="12" t="s">
        <v>563</v>
      </c>
      <c r="W61" s="14" t="s">
        <v>564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565</v>
      </c>
      <c r="AD61" t="s">
        <v>6</v>
      </c>
      <c r="AE61" t="s">
        <v>313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566</v>
      </c>
      <c r="B62" s="6" t="s">
        <v>567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568</v>
      </c>
      <c r="H62" s="7" t="s">
        <v>569</v>
      </c>
      <c r="I62" s="7" t="s">
        <v>79</v>
      </c>
      <c r="J62" s="7" t="s">
        <v>2</v>
      </c>
      <c r="K62" s="7" t="s">
        <v>570</v>
      </c>
      <c r="L62" s="7">
        <v>1</v>
      </c>
      <c r="M62" s="7">
        <v>1</v>
      </c>
      <c r="N62" s="7" t="s">
        <v>334</v>
      </c>
      <c r="O62" s="7" t="s">
        <v>335</v>
      </c>
      <c r="P62" s="7" t="s">
        <v>260</v>
      </c>
      <c r="Q62" s="7"/>
      <c r="R62" s="12" t="s">
        <v>571</v>
      </c>
      <c r="S62" s="14" t="s">
        <v>19</v>
      </c>
      <c r="T62" s="7"/>
      <c r="U62" s="12" t="s">
        <v>19</v>
      </c>
      <c r="V62" s="12" t="s">
        <v>571</v>
      </c>
      <c r="W62" s="14" t="s">
        <v>572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573</v>
      </c>
      <c r="AD62" t="s">
        <v>6</v>
      </c>
      <c r="AE62" t="s">
        <v>574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575</v>
      </c>
      <c r="B63" s="6" t="s">
        <v>576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307</v>
      </c>
      <c r="H63" s="7" t="s">
        <v>308</v>
      </c>
      <c r="I63" s="7" t="s">
        <v>79</v>
      </c>
      <c r="J63" s="7" t="s">
        <v>2</v>
      </c>
      <c r="K63" s="7" t="s">
        <v>577</v>
      </c>
      <c r="L63" s="7">
        <v>2</v>
      </c>
      <c r="M63" s="7">
        <v>1</v>
      </c>
      <c r="N63" s="7" t="s">
        <v>335</v>
      </c>
      <c r="O63" s="7" t="s">
        <v>335</v>
      </c>
      <c r="P63" s="7" t="s">
        <v>260</v>
      </c>
      <c r="Q63" s="7"/>
      <c r="R63" s="12" t="s">
        <v>578</v>
      </c>
      <c r="S63" s="14" t="s">
        <v>19</v>
      </c>
      <c r="T63" s="7"/>
      <c r="U63" s="12" t="s">
        <v>19</v>
      </c>
      <c r="V63" s="12" t="s">
        <v>578</v>
      </c>
      <c r="W63" s="14" t="s">
        <v>579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563</v>
      </c>
      <c r="AD63" t="s">
        <v>6</v>
      </c>
      <c r="AE63" t="s">
        <v>580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581</v>
      </c>
      <c r="B64" s="6" t="s">
        <v>582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583</v>
      </c>
      <c r="H64" s="7" t="s">
        <v>584</v>
      </c>
      <c r="I64" s="7" t="s">
        <v>79</v>
      </c>
      <c r="J64" s="7" t="s">
        <v>2</v>
      </c>
      <c r="K64" s="7" t="s">
        <v>585</v>
      </c>
      <c r="L64" s="7">
        <v>1</v>
      </c>
      <c r="M64" s="7">
        <v>1</v>
      </c>
      <c r="N64" s="7" t="s">
        <v>141</v>
      </c>
      <c r="O64" s="7" t="s">
        <v>335</v>
      </c>
      <c r="P64" s="7" t="s">
        <v>260</v>
      </c>
      <c r="Q64" s="7"/>
      <c r="R64" s="12" t="s">
        <v>586</v>
      </c>
      <c r="S64" s="14" t="s">
        <v>19</v>
      </c>
      <c r="T64" s="7"/>
      <c r="U64" s="12" t="s">
        <v>19</v>
      </c>
      <c r="V64" s="12" t="s">
        <v>586</v>
      </c>
      <c r="W64" s="14" t="s">
        <v>587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588</v>
      </c>
      <c r="AD64" t="s">
        <v>6</v>
      </c>
      <c r="AE64" t="s">
        <v>589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590</v>
      </c>
      <c r="B65" s="6" t="s">
        <v>591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592</v>
      </c>
      <c r="H65" s="7" t="s">
        <v>593</v>
      </c>
      <c r="I65" s="7" t="s">
        <v>79</v>
      </c>
      <c r="J65" s="7" t="s">
        <v>2</v>
      </c>
      <c r="K65" s="7" t="s">
        <v>594</v>
      </c>
      <c r="L65" s="7">
        <v>1</v>
      </c>
      <c r="M65" s="7">
        <v>2</v>
      </c>
      <c r="N65" s="7" t="s">
        <v>165</v>
      </c>
      <c r="O65" s="7" t="s">
        <v>451</v>
      </c>
      <c r="P65" s="7" t="s">
        <v>260</v>
      </c>
      <c r="Q65" s="7"/>
      <c r="R65" s="12" t="s">
        <v>595</v>
      </c>
      <c r="S65" s="14" t="s">
        <v>19</v>
      </c>
      <c r="T65" s="7"/>
      <c r="U65" s="12" t="s">
        <v>19</v>
      </c>
      <c r="V65" s="12" t="s">
        <v>595</v>
      </c>
      <c r="W65" s="14" t="s">
        <v>127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596</v>
      </c>
      <c r="AD65" t="s">
        <v>6</v>
      </c>
      <c r="AE65" t="s">
        <v>597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598</v>
      </c>
      <c r="B66" s="6" t="s">
        <v>599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365</v>
      </c>
      <c r="H66" s="7" t="s">
        <v>366</v>
      </c>
      <c r="I66" s="7" t="s">
        <v>79</v>
      </c>
      <c r="J66" s="7" t="s">
        <v>2</v>
      </c>
      <c r="K66" s="7" t="s">
        <v>600</v>
      </c>
      <c r="L66" s="7">
        <v>1</v>
      </c>
      <c r="M66" s="7">
        <v>3</v>
      </c>
      <c r="N66" s="7" t="s">
        <v>335</v>
      </c>
      <c r="O66" s="7" t="s">
        <v>601</v>
      </c>
      <c r="P66" s="7" t="s">
        <v>602</v>
      </c>
      <c r="Q66" s="7"/>
      <c r="R66" s="12" t="s">
        <v>603</v>
      </c>
      <c r="S66" s="14" t="s">
        <v>603</v>
      </c>
      <c r="T66" s="7" t="s">
        <v>604</v>
      </c>
      <c r="U66" s="12" t="s">
        <v>19</v>
      </c>
      <c r="V66" s="12" t="s">
        <v>19</v>
      </c>
      <c r="W66" s="14" t="s">
        <v>19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19</v>
      </c>
      <c r="AD66" t="s">
        <v>6</v>
      </c>
      <c r="AE66" t="s">
        <v>427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605</v>
      </c>
      <c r="B67" s="6" t="s">
        <v>606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607</v>
      </c>
      <c r="H67" s="7" t="s">
        <v>608</v>
      </c>
      <c r="I67" s="7" t="s">
        <v>79</v>
      </c>
      <c r="J67" s="7" t="s">
        <v>2</v>
      </c>
      <c r="K67" s="7" t="s">
        <v>609</v>
      </c>
      <c r="L67" s="7">
        <v>1</v>
      </c>
      <c r="M67" s="7">
        <v>3</v>
      </c>
      <c r="N67" s="7" t="s">
        <v>260</v>
      </c>
      <c r="O67" s="7" t="s">
        <v>610</v>
      </c>
      <c r="P67" s="7" t="s">
        <v>611</v>
      </c>
      <c r="Q67" s="7"/>
      <c r="R67" s="12" t="s">
        <v>612</v>
      </c>
      <c r="S67" s="14" t="s">
        <v>612</v>
      </c>
      <c r="T67" s="7" t="s">
        <v>613</v>
      </c>
      <c r="U67" s="12" t="s">
        <v>19</v>
      </c>
      <c r="V67" s="12" t="s">
        <v>19</v>
      </c>
      <c r="W67" s="14" t="s">
        <v>19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19</v>
      </c>
      <c r="AD67" t="s">
        <v>6</v>
      </c>
      <c r="AE67" t="s">
        <v>614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615</v>
      </c>
      <c r="B68" s="6" t="s">
        <v>616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607</v>
      </c>
      <c r="H68" s="7" t="s">
        <v>608</v>
      </c>
      <c r="I68" s="7" t="s">
        <v>79</v>
      </c>
      <c r="J68" s="7" t="s">
        <v>2</v>
      </c>
      <c r="K68" s="7" t="s">
        <v>617</v>
      </c>
      <c r="L68" s="7">
        <v>1</v>
      </c>
      <c r="M68" s="7">
        <v>3</v>
      </c>
      <c r="N68" s="7" t="s">
        <v>260</v>
      </c>
      <c r="O68" s="7" t="s">
        <v>610</v>
      </c>
      <c r="P68" s="7" t="s">
        <v>611</v>
      </c>
      <c r="Q68" s="7"/>
      <c r="R68" s="12" t="s">
        <v>612</v>
      </c>
      <c r="S68" s="14" t="s">
        <v>612</v>
      </c>
      <c r="T68" s="7" t="s">
        <v>618</v>
      </c>
      <c r="U68" s="12" t="s">
        <v>19</v>
      </c>
      <c r="V68" s="12" t="s">
        <v>19</v>
      </c>
      <c r="W68" s="14" t="s">
        <v>19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19</v>
      </c>
      <c r="AD68" t="s">
        <v>6</v>
      </c>
      <c r="AE68" t="s">
        <v>619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620</v>
      </c>
      <c r="B69" s="6" t="s">
        <v>621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622</v>
      </c>
      <c r="H69" s="7" t="s">
        <v>623</v>
      </c>
      <c r="I69" s="7" t="s">
        <v>79</v>
      </c>
      <c r="J69" s="7" t="s">
        <v>2</v>
      </c>
      <c r="K69" s="7" t="s">
        <v>624</v>
      </c>
      <c r="L69" s="7">
        <v>1</v>
      </c>
      <c r="M69" s="7">
        <v>4</v>
      </c>
      <c r="N69" s="7" t="s">
        <v>260</v>
      </c>
      <c r="O69" s="7" t="s">
        <v>250</v>
      </c>
      <c r="P69" s="7" t="s">
        <v>464</v>
      </c>
      <c r="Q69" s="7"/>
      <c r="R69" s="12" t="s">
        <v>625</v>
      </c>
      <c r="S69" s="14" t="s">
        <v>625</v>
      </c>
      <c r="T69" s="7" t="s">
        <v>626</v>
      </c>
      <c r="U69" s="12" t="s">
        <v>19</v>
      </c>
      <c r="V69" s="12" t="s">
        <v>19</v>
      </c>
      <c r="W69" s="14" t="s">
        <v>19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19</v>
      </c>
      <c r="AD69" t="s">
        <v>6</v>
      </c>
      <c r="AE69" t="s">
        <v>427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627</v>
      </c>
      <c r="B70" s="6" t="s">
        <v>628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629</v>
      </c>
      <c r="H70" s="7" t="s">
        <v>630</v>
      </c>
      <c r="I70" s="7" t="s">
        <v>79</v>
      </c>
      <c r="J70" s="7" t="s">
        <v>2</v>
      </c>
      <c r="K70" s="7" t="s">
        <v>631</v>
      </c>
      <c r="L70" s="7">
        <v>1</v>
      </c>
      <c r="M70" s="7">
        <v>4</v>
      </c>
      <c r="N70" s="7" t="s">
        <v>260</v>
      </c>
      <c r="O70" s="7" t="s">
        <v>632</v>
      </c>
      <c r="P70" s="7" t="s">
        <v>277</v>
      </c>
      <c r="Q70" s="7"/>
      <c r="R70" s="12" t="s">
        <v>633</v>
      </c>
      <c r="S70" s="14" t="s">
        <v>633</v>
      </c>
      <c r="T70" s="7" t="s">
        <v>634</v>
      </c>
      <c r="U70" s="12" t="s">
        <v>19</v>
      </c>
      <c r="V70" s="12" t="s">
        <v>19</v>
      </c>
      <c r="W70" s="14" t="s">
        <v>19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19</v>
      </c>
      <c r="AD70" t="s">
        <v>6</v>
      </c>
      <c r="AE70" t="s">
        <v>635</v>
      </c>
      <c r="AF70" t="s">
        <v>88</v>
      </c>
      <c r="AG70" t="s">
        <v>75</v>
      </c>
      <c r="AH70" t="s">
        <v>19</v>
      </c>
    </row>
    <row r="71" customHeight="1" spans="1:32">
      <c r="A71" s="10" t="s">
        <v>636</v>
      </c>
      <c r="B71" s="10"/>
      <c r="C71" s="10" t="s">
        <v>637</v>
      </c>
      <c r="D71" s="10"/>
      <c r="E71" s="10"/>
      <c r="F71" s="10"/>
      <c r="G71" s="10" t="s">
        <v>637</v>
      </c>
      <c r="H71" s="10" t="s">
        <v>637</v>
      </c>
      <c r="I71" s="10" t="s">
        <v>637</v>
      </c>
      <c r="J71" s="10" t="s">
        <v>637</v>
      </c>
      <c r="K71" s="10" t="s">
        <v>637</v>
      </c>
      <c r="L71" s="10" t="s">
        <v>637</v>
      </c>
      <c r="M71" s="10" t="s">
        <v>637</v>
      </c>
      <c r="N71" s="10" t="s">
        <v>637</v>
      </c>
      <c r="O71" s="10" t="s">
        <v>637</v>
      </c>
      <c r="P71" s="10" t="s">
        <v>637</v>
      </c>
      <c r="Q71" s="10"/>
      <c r="R71" s="13" t="s">
        <v>20</v>
      </c>
      <c r="S71" s="13" t="s">
        <v>21</v>
      </c>
      <c r="T71" s="10" t="s">
        <v>637</v>
      </c>
      <c r="U71" s="13"/>
      <c r="V71" s="13" t="s">
        <v>638</v>
      </c>
      <c r="W71" s="13" t="s">
        <v>22</v>
      </c>
      <c r="X71" s="13"/>
      <c r="Y71" s="13"/>
      <c r="Z71" s="13"/>
      <c r="AA71" s="10"/>
      <c r="AB71" s="13"/>
      <c r="AC71" s="10"/>
      <c r="AD71" s="10" t="s">
        <v>637</v>
      </c>
      <c r="AE71" s="10"/>
      <c r="AF7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6" sqref="M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639</v>
      </c>
      <c r="B1" s="4" t="s">
        <v>640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641</v>
      </c>
      <c r="H1" s="4" t="s">
        <v>642</v>
      </c>
      <c r="I1" s="4" t="s">
        <v>13</v>
      </c>
      <c r="J1" s="4" t="s">
        <v>17</v>
      </c>
      <c r="K1" s="4" t="s">
        <v>18</v>
      </c>
      <c r="L1" s="11" t="s">
        <v>643</v>
      </c>
      <c r="M1" s="4" t="s">
        <v>644</v>
      </c>
      <c r="N1" s="4" t="s">
        <v>645</v>
      </c>
    </row>
    <row r="2" ht="14.25" customHeight="1" spans="1:256">
      <c r="A2" s="6" t="s">
        <v>646</v>
      </c>
      <c r="B2" s="7" t="s">
        <v>647</v>
      </c>
      <c r="C2" s="7" t="s">
        <v>648</v>
      </c>
      <c r="D2" s="7" t="s">
        <v>2</v>
      </c>
      <c r="E2" s="7" t="s">
        <v>76</v>
      </c>
      <c r="F2" s="7" t="s">
        <v>75</v>
      </c>
      <c r="G2" s="7" t="s">
        <v>649</v>
      </c>
      <c r="H2" s="7" t="s">
        <v>650</v>
      </c>
      <c r="I2" s="12" t="s">
        <v>651</v>
      </c>
      <c r="J2" s="12" t="s">
        <v>19</v>
      </c>
      <c r="K2" s="12" t="s">
        <v>651</v>
      </c>
      <c r="L2" s="7" t="s">
        <v>652</v>
      </c>
      <c r="M2" s="7" t="s">
        <v>653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654</v>
      </c>
      <c r="B3" s="7" t="s">
        <v>655</v>
      </c>
      <c r="C3" s="7" t="s">
        <v>648</v>
      </c>
      <c r="D3" s="7" t="s">
        <v>2</v>
      </c>
      <c r="E3" s="7" t="s">
        <v>76</v>
      </c>
      <c r="F3" s="7" t="s">
        <v>75</v>
      </c>
      <c r="G3" s="7" t="s">
        <v>649</v>
      </c>
      <c r="H3" s="7" t="s">
        <v>650</v>
      </c>
      <c r="I3" s="12" t="s">
        <v>656</v>
      </c>
      <c r="J3" s="12" t="s">
        <v>19</v>
      </c>
      <c r="K3" s="12" t="s">
        <v>656</v>
      </c>
      <c r="L3" s="7" t="s">
        <v>652</v>
      </c>
      <c r="M3" s="7" t="s">
        <v>657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658</v>
      </c>
      <c r="B4" s="7" t="s">
        <v>659</v>
      </c>
      <c r="C4" s="7" t="s">
        <v>648</v>
      </c>
      <c r="D4" s="7" t="s">
        <v>2</v>
      </c>
      <c r="E4" s="7" t="s">
        <v>76</v>
      </c>
      <c r="F4" s="7" t="s">
        <v>75</v>
      </c>
      <c r="G4" s="7" t="s">
        <v>649</v>
      </c>
      <c r="H4" s="7" t="s">
        <v>650</v>
      </c>
      <c r="I4" s="12" t="s">
        <v>660</v>
      </c>
      <c r="J4" s="12" t="s">
        <v>19</v>
      </c>
      <c r="K4" s="12" t="s">
        <v>660</v>
      </c>
      <c r="L4" s="7" t="s">
        <v>652</v>
      </c>
      <c r="M4" s="7" t="s">
        <v>661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662</v>
      </c>
      <c r="B5" s="7" t="s">
        <v>456</v>
      </c>
      <c r="C5" s="7" t="s">
        <v>648</v>
      </c>
      <c r="D5" s="7" t="s">
        <v>2</v>
      </c>
      <c r="E5" s="7" t="s">
        <v>76</v>
      </c>
      <c r="F5" s="7" t="s">
        <v>75</v>
      </c>
      <c r="G5" s="7" t="s">
        <v>334</v>
      </c>
      <c r="H5" s="7" t="s">
        <v>650</v>
      </c>
      <c r="I5" s="12" t="s">
        <v>663</v>
      </c>
      <c r="J5" s="12" t="s">
        <v>19</v>
      </c>
      <c r="K5" s="12" t="s">
        <v>663</v>
      </c>
      <c r="L5" s="7" t="s">
        <v>652</v>
      </c>
      <c r="M5" s="7" t="s">
        <v>664</v>
      </c>
      <c r="N5" s="7" t="s">
        <v>665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666</v>
      </c>
      <c r="B6" s="7" t="s">
        <v>428</v>
      </c>
      <c r="C6" s="7" t="s">
        <v>648</v>
      </c>
      <c r="D6" s="7" t="s">
        <v>2</v>
      </c>
      <c r="E6" s="7" t="s">
        <v>76</v>
      </c>
      <c r="F6" s="7" t="s">
        <v>75</v>
      </c>
      <c r="G6" s="7" t="s">
        <v>334</v>
      </c>
      <c r="H6" s="7" t="s">
        <v>650</v>
      </c>
      <c r="I6" s="12" t="s">
        <v>667</v>
      </c>
      <c r="J6" s="12" t="s">
        <v>19</v>
      </c>
      <c r="K6" s="12" t="s">
        <v>667</v>
      </c>
      <c r="L6" s="7" t="s">
        <v>652</v>
      </c>
      <c r="M6" s="7" t="s">
        <v>664</v>
      </c>
      <c r="N6" s="7" t="s">
        <v>668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636</v>
      </c>
      <c r="B7" s="10" t="s">
        <v>637</v>
      </c>
      <c r="C7" s="10" t="s">
        <v>637</v>
      </c>
      <c r="D7" s="10" t="s">
        <v>637</v>
      </c>
      <c r="E7" s="10"/>
      <c r="F7" s="10"/>
      <c r="G7" s="10" t="s">
        <v>637</v>
      </c>
      <c r="H7" s="10" t="s">
        <v>637</v>
      </c>
      <c r="I7" s="13" t="s">
        <v>23</v>
      </c>
      <c r="J7" s="13"/>
      <c r="K7" s="13"/>
      <c r="L7" s="10"/>
      <c r="M7" s="10" t="s">
        <v>637</v>
      </c>
      <c r="N7" t="s">
        <v>637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669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2"/>
  <sheetViews>
    <sheetView tabSelected="1" workbookViewId="0">
      <selection activeCell="C83" sqref="C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8" max="8" width="8.28571428571429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670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1704</v>
      </c>
      <c r="E2" t="str">
        <f>VLOOKUP(A2,HOP!A:L,12,0)</f>
        <v>1704.00</v>
      </c>
      <c r="F2" t="str">
        <f>VLOOKUP(A2,HOP!A:C,3,0)</f>
        <v>3415688</v>
      </c>
      <c r="G2">
        <f>D2-E2</f>
        <v>0</v>
      </c>
      <c r="H2" t="str">
        <f>$H$1&amp;F2</f>
        <v>，3415688</v>
      </c>
      <c r="I2" t="str">
        <f>VLOOKUP(A2,HOP!A:U,21,0)</f>
        <v>直采</v>
      </c>
    </row>
    <row r="3" ht="14.25" hidden="1" customHeight="1" spans="1:9">
      <c r="A3" s="6" t="s">
        <v>89</v>
      </c>
      <c r="B3" s="7" t="s">
        <v>95</v>
      </c>
      <c r="C3" s="7" t="s">
        <v>83</v>
      </c>
      <c r="D3" s="3">
        <v>903</v>
      </c>
      <c r="E3" t="str">
        <f>VLOOKUP(A3,HOP!A:L,12,0)</f>
        <v>903.00</v>
      </c>
      <c r="F3" t="str">
        <f>VLOOKUP(A3,HOP!A:C,3,0)</f>
        <v>3390134</v>
      </c>
      <c r="G3">
        <f t="shared" ref="G3:G34" si="0">D3-E3</f>
        <v>0</v>
      </c>
      <c r="H3" t="str">
        <f t="shared" ref="H3:H34" si="1">$H$1&amp;F3</f>
        <v>，3390134</v>
      </c>
      <c r="I3" t="str">
        <f>VLOOKUP(A3,HOP!A:U,21,0)</f>
        <v>直连</v>
      </c>
    </row>
    <row r="4" ht="14.25" hidden="1" customHeight="1" spans="1:9">
      <c r="A4" s="6" t="s">
        <v>100</v>
      </c>
      <c r="B4" s="7" t="s">
        <v>82</v>
      </c>
      <c r="C4" s="7" t="s">
        <v>83</v>
      </c>
      <c r="D4" s="3">
        <v>3228</v>
      </c>
      <c r="E4" t="str">
        <f>VLOOKUP(A4,HOP!A:L,12,0)</f>
        <v>3228.00</v>
      </c>
      <c r="F4" t="str">
        <f>VLOOKUP(A4,HOP!A:C,3,0)</f>
        <v>3156860</v>
      </c>
      <c r="G4">
        <f t="shared" si="0"/>
        <v>0</v>
      </c>
      <c r="H4" t="str">
        <f t="shared" si="1"/>
        <v>，3156860</v>
      </c>
      <c r="I4" t="str">
        <f>VLOOKUP(A4,HOP!A:U,21,0)</f>
        <v>直采</v>
      </c>
    </row>
    <row r="5" ht="14.25" hidden="1" customHeight="1" spans="1:9">
      <c r="A5" s="6" t="s">
        <v>110</v>
      </c>
      <c r="B5" s="7" t="s">
        <v>95</v>
      </c>
      <c r="C5" s="7" t="s">
        <v>83</v>
      </c>
      <c r="D5" s="3">
        <v>381</v>
      </c>
      <c r="E5" t="str">
        <f>VLOOKUP(A5,HOP!A:L,12,0)</f>
        <v>381.00</v>
      </c>
      <c r="F5" t="str">
        <f>VLOOKUP(A5,HOP!A:C,3,0)</f>
        <v>3385581</v>
      </c>
      <c r="G5">
        <f t="shared" si="0"/>
        <v>0</v>
      </c>
      <c r="H5" t="str">
        <f t="shared" si="1"/>
        <v>，3385581</v>
      </c>
      <c r="I5" t="str">
        <f>VLOOKUP(A5,HOP!A:U,21,0)</f>
        <v>直连</v>
      </c>
    </row>
    <row r="6" ht="14.25" hidden="1" customHeight="1" spans="1:9">
      <c r="A6" s="6" t="s">
        <v>120</v>
      </c>
      <c r="B6" s="7" t="s">
        <v>125</v>
      </c>
      <c r="C6" s="7" t="s">
        <v>83</v>
      </c>
      <c r="D6" s="3">
        <v>1860</v>
      </c>
      <c r="E6" t="str">
        <f>VLOOKUP(A6,HOP!A:L,12,0)</f>
        <v>1860.00</v>
      </c>
      <c r="F6" t="str">
        <f>VLOOKUP(A6,HOP!A:C,3,0)</f>
        <v>3420897</v>
      </c>
      <c r="G6">
        <f t="shared" si="0"/>
        <v>0</v>
      </c>
      <c r="H6" t="str">
        <f t="shared" si="1"/>
        <v>，3420897</v>
      </c>
      <c r="I6" t="str">
        <f>VLOOKUP(A6,HOP!A:U,21,0)</f>
        <v>直采</v>
      </c>
    </row>
    <row r="7" ht="14.25" hidden="1" customHeight="1" spans="1:9">
      <c r="A7" s="6" t="s">
        <v>130</v>
      </c>
      <c r="B7" s="7" t="s">
        <v>125</v>
      </c>
      <c r="C7" s="7" t="s">
        <v>83</v>
      </c>
      <c r="D7" s="3">
        <v>3720</v>
      </c>
      <c r="E7" t="str">
        <f>VLOOKUP(A7,HOP!A:L,12,0)</f>
        <v>3720.00</v>
      </c>
      <c r="F7" t="str">
        <f>VLOOKUP(A7,HOP!A:C,3,0)</f>
        <v>3420898</v>
      </c>
      <c r="G7">
        <f t="shared" si="0"/>
        <v>0</v>
      </c>
      <c r="H7" t="str">
        <f t="shared" si="1"/>
        <v>，3420898</v>
      </c>
      <c r="I7" t="str">
        <f>VLOOKUP(A7,HOP!A:U,21,0)</f>
        <v>直采</v>
      </c>
    </row>
    <row r="8" ht="14.25" hidden="1" customHeight="1" spans="1:9">
      <c r="A8" s="6" t="s">
        <v>136</v>
      </c>
      <c r="B8" s="7" t="s">
        <v>125</v>
      </c>
      <c r="C8" s="7" t="s">
        <v>83</v>
      </c>
      <c r="D8" s="3">
        <v>2178</v>
      </c>
      <c r="E8" t="str">
        <f>VLOOKUP(A8,HOP!A:L,12,0)</f>
        <v>2178.00</v>
      </c>
      <c r="F8" t="str">
        <f>VLOOKUP(A8,HOP!A:C,3,0)</f>
        <v>3422395</v>
      </c>
      <c r="G8">
        <f t="shared" si="0"/>
        <v>0</v>
      </c>
      <c r="H8" t="str">
        <f t="shared" si="1"/>
        <v>，3422395</v>
      </c>
      <c r="I8" t="str">
        <f>VLOOKUP(A8,HOP!A:U,21,0)</f>
        <v>直采</v>
      </c>
    </row>
    <row r="9" ht="14.25" hidden="1" customHeight="1" spans="1:9">
      <c r="A9" s="6" t="s">
        <v>146</v>
      </c>
      <c r="B9" s="7" t="s">
        <v>151</v>
      </c>
      <c r="C9" s="7" t="s">
        <v>152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hidden="1" customHeight="1" spans="1:9">
      <c r="A10" s="6" t="s">
        <v>156</v>
      </c>
      <c r="B10" s="7" t="s">
        <v>151</v>
      </c>
      <c r="C10" s="7" t="s">
        <v>152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hidden="1" customHeight="1" spans="1:9">
      <c r="A11" s="6" t="s">
        <v>160</v>
      </c>
      <c r="B11" s="7" t="s">
        <v>95</v>
      </c>
      <c r="C11" s="7" t="s">
        <v>165</v>
      </c>
      <c r="D11" s="3">
        <v>4620</v>
      </c>
      <c r="E11" t="str">
        <f>VLOOKUP(A11,HOP!A:L,12,0)</f>
        <v>4620.00</v>
      </c>
      <c r="F11" t="str">
        <f>VLOOKUP(A11,HOP!A:C,3,0)</f>
        <v>3427338</v>
      </c>
      <c r="G11">
        <f t="shared" si="0"/>
        <v>0</v>
      </c>
      <c r="H11" t="str">
        <f t="shared" si="1"/>
        <v>，3427338</v>
      </c>
      <c r="I11" t="str">
        <f>VLOOKUP(A11,HOP!A:U,21,0)</f>
        <v>直采</v>
      </c>
    </row>
    <row r="12" ht="14.25" hidden="1" customHeight="1" spans="1:9">
      <c r="A12" s="6" t="s">
        <v>170</v>
      </c>
      <c r="B12" s="7" t="s">
        <v>95</v>
      </c>
      <c r="C12" s="7" t="s">
        <v>165</v>
      </c>
      <c r="D12" s="3">
        <v>1934</v>
      </c>
      <c r="E12" t="str">
        <f>VLOOKUP(A12,HOP!A:L,12,0)</f>
        <v>1934.00</v>
      </c>
      <c r="F12" t="str">
        <f>VLOOKUP(A12,HOP!A:C,3,0)</f>
        <v>3370296</v>
      </c>
      <c r="G12">
        <f t="shared" si="0"/>
        <v>0</v>
      </c>
      <c r="H12" t="str">
        <f t="shared" si="1"/>
        <v>，3370296</v>
      </c>
      <c r="I12" t="str">
        <f>VLOOKUP(A12,HOP!A:U,21,0)</f>
        <v>直连</v>
      </c>
    </row>
    <row r="13" ht="14.25" hidden="1" customHeight="1" spans="1:9">
      <c r="A13" s="6" t="s">
        <v>180</v>
      </c>
      <c r="B13" s="7" t="s">
        <v>82</v>
      </c>
      <c r="C13" s="7" t="s">
        <v>165</v>
      </c>
      <c r="D13" s="3">
        <v>6850</v>
      </c>
      <c r="E13" t="str">
        <f>VLOOKUP(A13,HOP!A:L,12,0)</f>
        <v>6850.00</v>
      </c>
      <c r="F13" t="str">
        <f>VLOOKUP(A13,HOP!A:C,3,0)</f>
        <v>3122498</v>
      </c>
      <c r="G13">
        <f t="shared" si="0"/>
        <v>0</v>
      </c>
      <c r="H13" t="str">
        <f t="shared" si="1"/>
        <v>，3122498</v>
      </c>
      <c r="I13" t="str">
        <f>VLOOKUP(A13,HOP!A:U,21,0)</f>
        <v>直采</v>
      </c>
    </row>
    <row r="14" ht="14.25" hidden="1" customHeight="1" spans="1:9">
      <c r="A14" s="6" t="s">
        <v>190</v>
      </c>
      <c r="B14" s="7" t="s">
        <v>83</v>
      </c>
      <c r="C14" s="7" t="s">
        <v>165</v>
      </c>
      <c r="D14" s="3">
        <v>272</v>
      </c>
      <c r="E14" t="str">
        <f>VLOOKUP(A14,HOP!A:L,12,0)</f>
        <v>272.00</v>
      </c>
      <c r="F14" t="str">
        <f>VLOOKUP(A14,HOP!A:C,3,0)</f>
        <v>3387787</v>
      </c>
      <c r="G14">
        <f t="shared" si="0"/>
        <v>0</v>
      </c>
      <c r="H14" t="str">
        <f t="shared" si="1"/>
        <v>，3387787</v>
      </c>
      <c r="I14" t="str">
        <f>VLOOKUP(A14,HOP!A:U,21,0)</f>
        <v>直连</v>
      </c>
    </row>
    <row r="15" ht="14.25" hidden="1" customHeight="1" spans="1:9">
      <c r="A15" s="6" t="s">
        <v>199</v>
      </c>
      <c r="B15" s="7" t="s">
        <v>83</v>
      </c>
      <c r="C15" s="7" t="s">
        <v>165</v>
      </c>
      <c r="D15" s="3">
        <v>232</v>
      </c>
      <c r="E15" t="str">
        <f>VLOOKUP(A15,HOP!A:L,12,0)</f>
        <v>232.00</v>
      </c>
      <c r="F15" t="str">
        <f>VLOOKUP(A15,HOP!A:C,3,0)</f>
        <v>3435106</v>
      </c>
      <c r="G15">
        <f t="shared" si="0"/>
        <v>0</v>
      </c>
      <c r="H15" t="str">
        <f t="shared" si="1"/>
        <v>，3435106</v>
      </c>
      <c r="I15" t="str">
        <f>VLOOKUP(A15,HOP!A:U,21,0)</f>
        <v>直连</v>
      </c>
    </row>
    <row r="16" ht="14.25" hidden="1" customHeight="1" spans="1:9">
      <c r="A16" s="6" t="s">
        <v>208</v>
      </c>
      <c r="B16" s="7" t="s">
        <v>95</v>
      </c>
      <c r="C16" s="7" t="s">
        <v>165</v>
      </c>
      <c r="D16" s="3">
        <v>2842</v>
      </c>
      <c r="E16" t="str">
        <f>VLOOKUP(A16,HOP!A:L,12,0)</f>
        <v>2842.00</v>
      </c>
      <c r="F16" t="str">
        <f>VLOOKUP(A16,HOP!A:C,3,0)</f>
        <v>3308518</v>
      </c>
      <c r="G16">
        <f t="shared" si="0"/>
        <v>0</v>
      </c>
      <c r="H16" t="str">
        <f t="shared" si="1"/>
        <v>，3308518</v>
      </c>
      <c r="I16" t="str">
        <f>VLOOKUP(A16,HOP!A:U,21,0)</f>
        <v>直采</v>
      </c>
    </row>
    <row r="17" ht="14.25" hidden="1" customHeight="1" spans="1:9">
      <c r="A17" s="6" t="s">
        <v>218</v>
      </c>
      <c r="B17" s="7" t="s">
        <v>83</v>
      </c>
      <c r="C17" s="7" t="s">
        <v>165</v>
      </c>
      <c r="D17" s="3">
        <v>350</v>
      </c>
      <c r="E17" t="str">
        <f>VLOOKUP(A17,HOP!A:L,12,0)</f>
        <v>350.00</v>
      </c>
      <c r="F17" t="str">
        <f>VLOOKUP(A17,HOP!A:C,3,0)</f>
        <v>3429520</v>
      </c>
      <c r="G17">
        <f t="shared" si="0"/>
        <v>0</v>
      </c>
      <c r="H17" t="str">
        <f t="shared" si="1"/>
        <v>，3429520</v>
      </c>
      <c r="I17" t="str">
        <f>VLOOKUP(A17,HOP!A:U,21,0)</f>
        <v>直连</v>
      </c>
    </row>
    <row r="18" ht="14.25" hidden="1" customHeight="1" spans="1:9">
      <c r="A18" s="6" t="s">
        <v>227</v>
      </c>
      <c r="B18" s="7" t="s">
        <v>83</v>
      </c>
      <c r="C18" s="7" t="s">
        <v>165</v>
      </c>
      <c r="D18" s="3">
        <v>1266</v>
      </c>
      <c r="E18" t="str">
        <f>VLOOKUP(A18,HOP!A:L,12,0)</f>
        <v>1266.00</v>
      </c>
      <c r="F18" t="str">
        <f>VLOOKUP(A18,HOP!A:C,3,0)</f>
        <v>3430910</v>
      </c>
      <c r="G18">
        <f t="shared" si="0"/>
        <v>0</v>
      </c>
      <c r="H18" t="str">
        <f t="shared" si="1"/>
        <v>，3430910</v>
      </c>
      <c r="I18" t="str">
        <f>VLOOKUP(A18,HOP!A:U,21,0)</f>
        <v>直连</v>
      </c>
    </row>
    <row r="19" ht="14.25" hidden="1" customHeight="1" spans="1:9">
      <c r="A19" s="6" t="s">
        <v>236</v>
      </c>
      <c r="B19" s="7" t="s">
        <v>83</v>
      </c>
      <c r="C19" s="7" t="s">
        <v>165</v>
      </c>
      <c r="D19" s="3">
        <v>943</v>
      </c>
      <c r="E19" t="str">
        <f>VLOOKUP(A19,HOP!A:L,12,0)</f>
        <v>943.00</v>
      </c>
      <c r="F19" t="str">
        <f>VLOOKUP(A19,HOP!A:C,3,0)</f>
        <v>3428623</v>
      </c>
      <c r="G19">
        <f t="shared" si="0"/>
        <v>0</v>
      </c>
      <c r="H19" t="str">
        <f t="shared" si="1"/>
        <v>，3428623</v>
      </c>
      <c r="I19" t="str">
        <f>VLOOKUP(A19,HOP!A:U,21,0)</f>
        <v>直连</v>
      </c>
    </row>
    <row r="20" ht="14.25" hidden="1" customHeight="1" spans="1:9">
      <c r="A20" s="6" t="s">
        <v>245</v>
      </c>
      <c r="B20" s="7" t="s">
        <v>250</v>
      </c>
      <c r="C20" s="7" t="s">
        <v>251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254</v>
      </c>
      <c r="B21" s="7" t="s">
        <v>259</v>
      </c>
      <c r="C21" s="7" t="s">
        <v>260</v>
      </c>
      <c r="D21" s="3">
        <v>0</v>
      </c>
      <c r="E21" t="str">
        <f>VLOOKUP(A21,HOP!A:L,12,0)</f>
        <v>0.00</v>
      </c>
      <c r="F21" t="str">
        <f>VLOOKUP(A21,HOP!A:C,3,0)</f>
        <v>3434070</v>
      </c>
      <c r="G21">
        <f t="shared" si="0"/>
        <v>0</v>
      </c>
      <c r="H21" t="str">
        <f t="shared" si="1"/>
        <v>，3434070</v>
      </c>
      <c r="I21" t="str">
        <f>VLOOKUP(A21,HOP!A:U,21,0)</f>
        <v>直连</v>
      </c>
    </row>
    <row r="22" ht="14.25" hidden="1" customHeight="1" spans="1:9">
      <c r="A22" s="6" t="s">
        <v>264</v>
      </c>
      <c r="B22" s="7" t="s">
        <v>269</v>
      </c>
      <c r="C22" s="7" t="s">
        <v>270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274</v>
      </c>
      <c r="B23" s="7" t="s">
        <v>277</v>
      </c>
      <c r="C23" s="7" t="s">
        <v>152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281</v>
      </c>
      <c r="B24" s="7" t="s">
        <v>165</v>
      </c>
      <c r="C24" s="7" t="s">
        <v>259</v>
      </c>
      <c r="D24" s="3">
        <v>176</v>
      </c>
      <c r="E24" t="str">
        <f>VLOOKUP(A24,HOP!A:L,12,0)</f>
        <v>176.00</v>
      </c>
      <c r="F24" t="str">
        <f>VLOOKUP(A24,HOP!A:C,3,0)</f>
        <v>3330495</v>
      </c>
      <c r="G24">
        <f t="shared" si="0"/>
        <v>0</v>
      </c>
      <c r="H24" t="str">
        <f t="shared" si="1"/>
        <v>，3330495</v>
      </c>
      <c r="I24" t="str">
        <f>VLOOKUP(A24,HOP!A:U,21,0)</f>
        <v>直采</v>
      </c>
    </row>
    <row r="25" ht="14.25" hidden="1" customHeight="1" spans="1:9">
      <c r="A25" s="6" t="s">
        <v>289</v>
      </c>
      <c r="B25" s="7" t="s">
        <v>83</v>
      </c>
      <c r="C25" s="7" t="s">
        <v>259</v>
      </c>
      <c r="D25" s="3">
        <v>2266</v>
      </c>
      <c r="E25" t="str">
        <f>VLOOKUP(A25,HOP!A:L,12,0)</f>
        <v>2266.00</v>
      </c>
      <c r="F25" t="str">
        <f>VLOOKUP(A25,HOP!A:C,3,0)</f>
        <v>3405990</v>
      </c>
      <c r="G25">
        <f t="shared" si="0"/>
        <v>0</v>
      </c>
      <c r="H25" t="str">
        <f t="shared" si="1"/>
        <v>，3405990</v>
      </c>
      <c r="I25" t="str">
        <f>VLOOKUP(A25,HOP!A:U,21,0)</f>
        <v>直连</v>
      </c>
    </row>
    <row r="26" ht="14.25" hidden="1" customHeight="1" spans="1:9">
      <c r="A26" s="6" t="s">
        <v>298</v>
      </c>
      <c r="B26" s="7" t="s">
        <v>83</v>
      </c>
      <c r="C26" s="7" t="s">
        <v>259</v>
      </c>
      <c r="D26" s="3">
        <v>2346</v>
      </c>
      <c r="E26" t="str">
        <f>VLOOKUP(A26,HOP!A:L,12,0)</f>
        <v>2346.00</v>
      </c>
      <c r="F26" t="str">
        <f>VLOOKUP(A26,HOP!A:C,3,0)</f>
        <v>3410861</v>
      </c>
      <c r="G26">
        <f t="shared" si="0"/>
        <v>0</v>
      </c>
      <c r="H26" t="str">
        <f t="shared" si="1"/>
        <v>，3410861</v>
      </c>
      <c r="I26" t="str">
        <f>VLOOKUP(A26,HOP!A:U,21,0)</f>
        <v>直连</v>
      </c>
    </row>
    <row r="27" ht="14.25" hidden="1" customHeight="1" spans="1:9">
      <c r="A27" s="6" t="s">
        <v>305</v>
      </c>
      <c r="B27" s="7" t="s">
        <v>95</v>
      </c>
      <c r="C27" s="7" t="s">
        <v>259</v>
      </c>
      <c r="D27" s="3">
        <v>2970</v>
      </c>
      <c r="E27" t="str">
        <f>VLOOKUP(A27,HOP!A:L,12,0)</f>
        <v>2970.00</v>
      </c>
      <c r="F27" t="str">
        <f>VLOOKUP(A27,HOP!A:C,3,0)</f>
        <v>3417365</v>
      </c>
      <c r="G27">
        <f t="shared" si="0"/>
        <v>0</v>
      </c>
      <c r="H27" t="str">
        <f t="shared" si="1"/>
        <v>，3417365</v>
      </c>
      <c r="I27" t="str">
        <f>VLOOKUP(A27,HOP!A:U,21,0)</f>
        <v>直采</v>
      </c>
    </row>
    <row r="28" ht="14.25" hidden="1" customHeight="1" spans="1:9">
      <c r="A28" s="6" t="s">
        <v>314</v>
      </c>
      <c r="B28" s="7" t="s">
        <v>277</v>
      </c>
      <c r="C28" s="7" t="s">
        <v>152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317</v>
      </c>
      <c r="B29" s="7" t="s">
        <v>165</v>
      </c>
      <c r="C29" s="7" t="s">
        <v>259</v>
      </c>
      <c r="D29" s="3">
        <v>1634</v>
      </c>
      <c r="E29" t="str">
        <f>VLOOKUP(A29,HOP!A:L,12,0)</f>
        <v>1634.00</v>
      </c>
      <c r="F29" t="str">
        <f>VLOOKUP(A29,HOP!A:C,3,0)</f>
        <v>3437710</v>
      </c>
      <c r="G29">
        <f t="shared" si="0"/>
        <v>0</v>
      </c>
      <c r="H29" t="str">
        <f t="shared" si="1"/>
        <v>，3437710</v>
      </c>
      <c r="I29" t="str">
        <f>VLOOKUP(A29,HOP!A:U,21,0)</f>
        <v>直连</v>
      </c>
    </row>
    <row r="30" ht="14.25" hidden="1" customHeight="1" spans="1:9">
      <c r="A30" s="6" t="s">
        <v>325</v>
      </c>
      <c r="B30" s="7" t="s">
        <v>277</v>
      </c>
      <c r="C30" s="7" t="s">
        <v>270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329</v>
      </c>
      <c r="B31" s="7" t="s">
        <v>334</v>
      </c>
      <c r="C31" s="7" t="s">
        <v>335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338</v>
      </c>
      <c r="B32" s="7" t="s">
        <v>341</v>
      </c>
      <c r="C32" s="7" t="s">
        <v>342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6" t="s">
        <v>345</v>
      </c>
      <c r="B33" s="7" t="s">
        <v>334</v>
      </c>
      <c r="C33" s="7" t="s">
        <v>250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customHeight="1" spans="1:9">
      <c r="A34" s="6" t="s">
        <v>353</v>
      </c>
      <c r="B34" s="7" t="s">
        <v>83</v>
      </c>
      <c r="C34" s="7" t="s">
        <v>334</v>
      </c>
      <c r="D34" s="3">
        <v>2665</v>
      </c>
      <c r="E34" t="str">
        <f>VLOOKUP(A34,HOP!A:L,12,0)</f>
        <v>2664.99</v>
      </c>
      <c r="F34" t="str">
        <f>VLOOKUP(A34,HOP!A:C,3,0)</f>
        <v>3244315</v>
      </c>
      <c r="G34">
        <f t="shared" si="0"/>
        <v>0.0100000000002183</v>
      </c>
      <c r="H34" t="str">
        <f t="shared" si="1"/>
        <v>，3244315</v>
      </c>
      <c r="I34" t="str">
        <f>VLOOKUP(A34,HOP!A:U,21,0)</f>
        <v>直连</v>
      </c>
    </row>
    <row r="35" ht="14.25" hidden="1" customHeight="1" spans="1:9">
      <c r="A35" s="6" t="s">
        <v>363</v>
      </c>
      <c r="B35" s="7" t="s">
        <v>259</v>
      </c>
      <c r="C35" s="7" t="s">
        <v>334</v>
      </c>
      <c r="D35" s="3">
        <v>403</v>
      </c>
      <c r="E35" t="str">
        <f>VLOOKUP(A35,HOP!A:L,12,0)</f>
        <v>403.00</v>
      </c>
      <c r="F35" t="str">
        <f>VLOOKUP(A35,HOP!A:C,3,0)</f>
        <v>3402618</v>
      </c>
      <c r="G35">
        <f t="shared" ref="G35:G66" si="2">D35-E35</f>
        <v>0</v>
      </c>
      <c r="H35" t="str">
        <f t="shared" ref="H35:H66" si="3">$H$1&amp;F35</f>
        <v>，3402618</v>
      </c>
      <c r="I35" t="str">
        <f>VLOOKUP(A35,HOP!A:U,21,0)</f>
        <v>直采</v>
      </c>
    </row>
    <row r="36" ht="14.25" hidden="1" customHeight="1" spans="1:9">
      <c r="A36" s="6" t="s">
        <v>373</v>
      </c>
      <c r="B36" s="7" t="s">
        <v>83</v>
      </c>
      <c r="C36" s="7" t="s">
        <v>334</v>
      </c>
      <c r="D36" s="3">
        <v>1278</v>
      </c>
      <c r="E36" t="str">
        <f>VLOOKUP(A36,HOP!A:L,12,0)</f>
        <v>1278.00</v>
      </c>
      <c r="F36" t="str">
        <f>VLOOKUP(A36,HOP!A:C,3,0)</f>
        <v>3409971</v>
      </c>
      <c r="G36">
        <f t="shared" si="2"/>
        <v>0</v>
      </c>
      <c r="H36" t="str">
        <f t="shared" si="3"/>
        <v>，3409971</v>
      </c>
      <c r="I36" t="str">
        <f>VLOOKUP(A36,HOP!A:U,21,0)</f>
        <v>直采</v>
      </c>
    </row>
    <row r="37" ht="14.25" customHeight="1" spans="1:9">
      <c r="A37" s="6" t="s">
        <v>380</v>
      </c>
      <c r="B37" s="7" t="s">
        <v>83</v>
      </c>
      <c r="C37" s="7" t="s">
        <v>334</v>
      </c>
      <c r="D37" s="3">
        <v>1480</v>
      </c>
      <c r="E37" t="str">
        <f>VLOOKUP(A37,HOP!A:L,12,0)</f>
        <v>1479.99</v>
      </c>
      <c r="F37" t="str">
        <f>VLOOKUP(A37,HOP!A:C,3,0)</f>
        <v>3430968</v>
      </c>
      <c r="G37">
        <f t="shared" si="2"/>
        <v>0.00999999999999091</v>
      </c>
      <c r="H37" t="str">
        <f t="shared" si="3"/>
        <v>，3430968</v>
      </c>
      <c r="I37" t="str">
        <f>VLOOKUP(A37,HOP!A:U,21,0)</f>
        <v>直连</v>
      </c>
    </row>
    <row r="38" ht="14.25" hidden="1" customHeight="1" spans="1:9">
      <c r="A38" s="6" t="s">
        <v>389</v>
      </c>
      <c r="B38" s="7" t="s">
        <v>259</v>
      </c>
      <c r="C38" s="7" t="s">
        <v>334</v>
      </c>
      <c r="D38" s="3">
        <v>283</v>
      </c>
      <c r="E38" t="str">
        <f>VLOOKUP(A38,HOP!A:L,12,0)</f>
        <v>283.00</v>
      </c>
      <c r="F38" t="str">
        <f>VLOOKUP(A38,HOP!A:C,3,0)</f>
        <v>3442585</v>
      </c>
      <c r="G38">
        <f t="shared" si="2"/>
        <v>0</v>
      </c>
      <c r="H38" t="str">
        <f t="shared" si="3"/>
        <v>，3442585</v>
      </c>
      <c r="I38" t="str">
        <f>VLOOKUP(A38,HOP!A:U,21,0)</f>
        <v>直连</v>
      </c>
    </row>
    <row r="39" ht="14.25" hidden="1" customHeight="1" spans="1:9">
      <c r="A39" s="6" t="s">
        <v>398</v>
      </c>
      <c r="B39" s="7" t="s">
        <v>95</v>
      </c>
      <c r="C39" s="7" t="s">
        <v>334</v>
      </c>
      <c r="D39" s="3">
        <v>3016</v>
      </c>
      <c r="E39" t="str">
        <f>VLOOKUP(A39,HOP!A:L,12,0)</f>
        <v>3016.00</v>
      </c>
      <c r="F39" t="str">
        <f>VLOOKUP(A39,HOP!A:C,3,0)</f>
        <v>3385355</v>
      </c>
      <c r="G39">
        <f t="shared" si="2"/>
        <v>0</v>
      </c>
      <c r="H39" t="str">
        <f t="shared" si="3"/>
        <v>，3385355</v>
      </c>
      <c r="I39" t="str">
        <f>VLOOKUP(A39,HOP!A:U,21,0)</f>
        <v>直连</v>
      </c>
    </row>
    <row r="40" ht="14.25" hidden="1" customHeight="1" spans="1:9">
      <c r="A40" s="6" t="s">
        <v>406</v>
      </c>
      <c r="B40" s="7" t="s">
        <v>259</v>
      </c>
      <c r="C40" s="7" t="s">
        <v>334</v>
      </c>
      <c r="D40" s="3">
        <v>228</v>
      </c>
      <c r="E40" t="str">
        <f>VLOOKUP(A40,HOP!A:L,12,0)</f>
        <v>228.00</v>
      </c>
      <c r="F40" t="str">
        <f>VLOOKUP(A40,HOP!A:C,3,0)</f>
        <v>3442250</v>
      </c>
      <c r="G40">
        <f t="shared" si="2"/>
        <v>0</v>
      </c>
      <c r="H40" t="str">
        <f t="shared" si="3"/>
        <v>，3442250</v>
      </c>
      <c r="I40" t="str">
        <f>VLOOKUP(A40,HOP!A:U,21,0)</f>
        <v>直连</v>
      </c>
    </row>
    <row r="41" ht="14.25" hidden="1" customHeight="1" spans="1:9">
      <c r="A41" s="6" t="s">
        <v>415</v>
      </c>
      <c r="B41" s="7" t="s">
        <v>259</v>
      </c>
      <c r="C41" s="7" t="s">
        <v>334</v>
      </c>
      <c r="D41" s="3">
        <v>222</v>
      </c>
      <c r="E41" t="str">
        <f>VLOOKUP(A41,HOP!A:L,12,0)</f>
        <v>222.00</v>
      </c>
      <c r="F41" t="str">
        <f>VLOOKUP(A41,HOP!A:C,3,0)</f>
        <v>3442190</v>
      </c>
      <c r="G41">
        <f t="shared" si="2"/>
        <v>0</v>
      </c>
      <c r="H41" t="str">
        <f t="shared" si="3"/>
        <v>，3442190</v>
      </c>
      <c r="I41" t="str">
        <f>VLOOKUP(A41,HOP!A:U,21,0)</f>
        <v>直连</v>
      </c>
    </row>
    <row r="42" ht="14.25" hidden="1" customHeight="1" spans="1:9">
      <c r="A42" s="6" t="s">
        <v>424</v>
      </c>
      <c r="B42" s="7" t="s">
        <v>259</v>
      </c>
      <c r="C42" s="7" t="s">
        <v>334</v>
      </c>
      <c r="D42" s="3">
        <v>222</v>
      </c>
      <c r="E42" t="str">
        <f>VLOOKUP(A42,HOP!A:L,12,0)</f>
        <v>222.00</v>
      </c>
      <c r="F42" t="str">
        <f>VLOOKUP(A42,HOP!A:C,3,0)</f>
        <v>3442531</v>
      </c>
      <c r="G42">
        <f t="shared" si="2"/>
        <v>0</v>
      </c>
      <c r="H42" t="str">
        <f t="shared" si="3"/>
        <v>，3442531</v>
      </c>
      <c r="I42" t="str">
        <f>VLOOKUP(A42,HOP!A:U,21,0)</f>
        <v>直连</v>
      </c>
    </row>
    <row r="43" ht="14.25" customHeight="1" spans="1:10">
      <c r="A43" s="6" t="s">
        <v>428</v>
      </c>
      <c r="B43" s="7" t="s">
        <v>259</v>
      </c>
      <c r="C43" s="7" t="s">
        <v>334</v>
      </c>
      <c r="D43" s="3">
        <v>389.42</v>
      </c>
      <c r="E43" t="str">
        <f>VLOOKUP(A43,HOP!A:L,12,0)</f>
        <v>1003.00</v>
      </c>
      <c r="F43" t="str">
        <f>VLOOKUP(A43,HOP!A:C,3,0)</f>
        <v>3387445</v>
      </c>
      <c r="G43">
        <f t="shared" si="2"/>
        <v>-613.58</v>
      </c>
      <c r="H43" t="str">
        <f t="shared" si="3"/>
        <v>，3387445</v>
      </c>
      <c r="I43" t="str">
        <f>VLOOKUP(A43,HOP!A:U,21,0)</f>
        <v>直连</v>
      </c>
      <c r="J43" s="5" t="s">
        <v>671</v>
      </c>
    </row>
    <row r="44" ht="14.25" hidden="1" customHeight="1" spans="1:9">
      <c r="A44" s="6" t="s">
        <v>437</v>
      </c>
      <c r="B44" s="7" t="s">
        <v>442</v>
      </c>
      <c r="C44" s="7" t="s">
        <v>443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6" t="s">
        <v>447</v>
      </c>
      <c r="B45" s="7" t="s">
        <v>165</v>
      </c>
      <c r="C45" s="7" t="s">
        <v>451</v>
      </c>
      <c r="D45" s="3">
        <v>4386</v>
      </c>
      <c r="E45" t="str">
        <f>VLOOKUP(A45,HOP!A:L,12,0)</f>
        <v>4386.00</v>
      </c>
      <c r="F45" t="str">
        <f>VLOOKUP(A45,HOP!A:C,3,0)</f>
        <v>3355337</v>
      </c>
      <c r="G45">
        <f t="shared" si="2"/>
        <v>0</v>
      </c>
      <c r="H45" t="str">
        <f t="shared" si="3"/>
        <v>，3355337</v>
      </c>
      <c r="I45" t="str">
        <f>VLOOKUP(A45,HOP!A:U,21,0)</f>
        <v>直采</v>
      </c>
    </row>
    <row r="46" ht="14.25" customHeight="1" spans="1:10">
      <c r="A46" s="6" t="s">
        <v>456</v>
      </c>
      <c r="B46" s="7" t="s">
        <v>334</v>
      </c>
      <c r="C46" s="7" t="s">
        <v>451</v>
      </c>
      <c r="D46" s="3">
        <v>-1067</v>
      </c>
      <c r="E46" t="str">
        <f>VLOOKUP(A46,HOP!A:L,12,0)</f>
        <v>903.00</v>
      </c>
      <c r="F46" t="str">
        <f>VLOOKUP(A46,HOP!A:C,3,0)</f>
        <v>3387091</v>
      </c>
      <c r="G46">
        <f t="shared" si="2"/>
        <v>-1970</v>
      </c>
      <c r="H46" t="str">
        <f t="shared" si="3"/>
        <v>，3387091</v>
      </c>
      <c r="I46" t="str">
        <f>VLOOKUP(A46,HOP!A:U,21,0)</f>
        <v>直连</v>
      </c>
      <c r="J46" s="5" t="s">
        <v>672</v>
      </c>
    </row>
    <row r="47" ht="14.25" hidden="1" customHeight="1" spans="1:9">
      <c r="A47" s="6" t="s">
        <v>459</v>
      </c>
      <c r="B47" s="7" t="s">
        <v>464</v>
      </c>
      <c r="C47" s="7" t="s">
        <v>465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6" t="s">
        <v>469</v>
      </c>
      <c r="B48" s="7" t="s">
        <v>451</v>
      </c>
      <c r="C48" s="7" t="s">
        <v>335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6" t="s">
        <v>474</v>
      </c>
      <c r="B49" s="7" t="s">
        <v>250</v>
      </c>
      <c r="C49" s="7" t="s">
        <v>477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6" t="s">
        <v>480</v>
      </c>
      <c r="B50" s="7" t="s">
        <v>152</v>
      </c>
      <c r="C50" s="7" t="s">
        <v>270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6" t="s">
        <v>485</v>
      </c>
      <c r="B51" s="7" t="s">
        <v>451</v>
      </c>
      <c r="C51" s="7" t="s">
        <v>335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6" t="s">
        <v>493</v>
      </c>
      <c r="B52" s="7" t="s">
        <v>442</v>
      </c>
      <c r="C52" s="7" t="s">
        <v>443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6" t="s">
        <v>497</v>
      </c>
      <c r="B53" s="7" t="s">
        <v>451</v>
      </c>
      <c r="C53" s="7" t="s">
        <v>335</v>
      </c>
      <c r="D53" s="3">
        <v>347</v>
      </c>
      <c r="E53" t="str">
        <f>VLOOKUP(A53,HOP!A:L,12,0)</f>
        <v>347.00</v>
      </c>
      <c r="F53" t="str">
        <f>VLOOKUP(A53,HOP!A:C,3,0)</f>
        <v>3451145</v>
      </c>
      <c r="G53">
        <f t="shared" si="2"/>
        <v>0</v>
      </c>
      <c r="H53" t="str">
        <f t="shared" si="3"/>
        <v>，3451145</v>
      </c>
      <c r="I53" t="str">
        <f>VLOOKUP(A53,HOP!A:U,21,0)</f>
        <v>直连</v>
      </c>
    </row>
    <row r="54" ht="14.25" hidden="1" customHeight="1" spans="1:9">
      <c r="A54" s="6" t="s">
        <v>505</v>
      </c>
      <c r="B54" s="7" t="s">
        <v>451</v>
      </c>
      <c r="C54" s="7" t="s">
        <v>335</v>
      </c>
      <c r="D54" s="3">
        <v>837</v>
      </c>
      <c r="E54" t="str">
        <f>VLOOKUP(A54,HOP!A:L,12,0)</f>
        <v>837.00</v>
      </c>
      <c r="F54" t="str">
        <f>VLOOKUP(A54,HOP!A:C,3,0)</f>
        <v>3444175</v>
      </c>
      <c r="G54">
        <f t="shared" si="2"/>
        <v>0</v>
      </c>
      <c r="H54" t="str">
        <f t="shared" si="3"/>
        <v>，3444175</v>
      </c>
      <c r="I54" t="str">
        <f>VLOOKUP(A54,HOP!A:U,21,0)</f>
        <v>直连</v>
      </c>
    </row>
    <row r="55" ht="14.25" hidden="1" customHeight="1" spans="1:9">
      <c r="A55" s="6" t="s">
        <v>512</v>
      </c>
      <c r="B55" s="7" t="s">
        <v>517</v>
      </c>
      <c r="C55" s="7" t="s">
        <v>464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2"/>
        <v>#N/A</v>
      </c>
      <c r="H55" t="e">
        <f t="shared" si="3"/>
        <v>#N/A</v>
      </c>
      <c r="I55" t="e">
        <f>VLOOKUP(A55,HOP!A:U,21,0)</f>
        <v>#N/A</v>
      </c>
    </row>
    <row r="56" ht="14.25" hidden="1" customHeight="1" spans="1:9">
      <c r="A56" s="6" t="s">
        <v>521</v>
      </c>
      <c r="B56" s="7" t="s">
        <v>526</v>
      </c>
      <c r="C56" s="7" t="s">
        <v>527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6" t="s">
        <v>531</v>
      </c>
      <c r="B57" s="7" t="s">
        <v>335</v>
      </c>
      <c r="C57" s="7" t="s">
        <v>260</v>
      </c>
      <c r="D57" s="3">
        <v>594</v>
      </c>
      <c r="E57" t="str">
        <f>VLOOKUP(A57,HOP!A:L,12,0)</f>
        <v>594.00</v>
      </c>
      <c r="F57" t="str">
        <f>VLOOKUP(A57,HOP!A:C,3,0)</f>
        <v>3409490</v>
      </c>
      <c r="G57">
        <f t="shared" si="2"/>
        <v>0</v>
      </c>
      <c r="H57" t="str">
        <f t="shared" si="3"/>
        <v>，3409490</v>
      </c>
      <c r="I57" t="str">
        <f>VLOOKUP(A57,HOP!A:U,21,0)</f>
        <v>直采</v>
      </c>
    </row>
    <row r="58" ht="14.25" hidden="1" customHeight="1" spans="1:9">
      <c r="A58" s="6" t="s">
        <v>538</v>
      </c>
      <c r="B58" s="7" t="s">
        <v>335</v>
      </c>
      <c r="C58" s="7" t="s">
        <v>260</v>
      </c>
      <c r="D58" s="3">
        <v>765</v>
      </c>
      <c r="E58" t="str">
        <f>VLOOKUP(A58,HOP!A:L,12,0)</f>
        <v>765.00</v>
      </c>
      <c r="F58" t="str">
        <f>VLOOKUP(A58,HOP!A:C,3,0)</f>
        <v>3366888</v>
      </c>
      <c r="G58">
        <f t="shared" si="2"/>
        <v>0</v>
      </c>
      <c r="H58" t="str">
        <f t="shared" si="3"/>
        <v>，3366888</v>
      </c>
      <c r="I58" t="str">
        <f>VLOOKUP(A58,HOP!A:U,21,0)</f>
        <v>直连</v>
      </c>
    </row>
    <row r="59" ht="14.25" hidden="1" customHeight="1" spans="1:9">
      <c r="A59" s="6" t="s">
        <v>548</v>
      </c>
      <c r="B59" s="7" t="s">
        <v>335</v>
      </c>
      <c r="C59" s="7" t="s">
        <v>260</v>
      </c>
      <c r="D59" s="3">
        <v>1807</v>
      </c>
      <c r="E59" t="str">
        <f>VLOOKUP(A59,HOP!A:L,12,0)</f>
        <v>1807.00</v>
      </c>
      <c r="F59" t="str">
        <f>VLOOKUP(A59,HOP!A:C,3,0)</f>
        <v>3386489</v>
      </c>
      <c r="G59">
        <f t="shared" si="2"/>
        <v>0</v>
      </c>
      <c r="H59" t="str">
        <f t="shared" si="3"/>
        <v>，3386489</v>
      </c>
      <c r="I59" t="str">
        <f>VLOOKUP(A59,HOP!A:U,21,0)</f>
        <v>直连</v>
      </c>
    </row>
    <row r="60" ht="14.25" hidden="1" customHeight="1" spans="1:9">
      <c r="A60" s="6" t="s">
        <v>554</v>
      </c>
      <c r="B60" s="7" t="s">
        <v>260</v>
      </c>
      <c r="C60" s="7" t="s">
        <v>250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2"/>
        <v>#N/A</v>
      </c>
      <c r="H60" t="e">
        <f t="shared" si="3"/>
        <v>#N/A</v>
      </c>
      <c r="I60" t="e">
        <f>VLOOKUP(A60,HOP!A:U,21,0)</f>
        <v>#N/A</v>
      </c>
    </row>
    <row r="61" ht="14.25" hidden="1" customHeight="1" spans="1:9">
      <c r="A61" s="6" t="s">
        <v>560</v>
      </c>
      <c r="B61" s="7" t="s">
        <v>451</v>
      </c>
      <c r="C61" s="7" t="s">
        <v>260</v>
      </c>
      <c r="D61" s="3">
        <v>990</v>
      </c>
      <c r="E61" t="str">
        <f>VLOOKUP(A61,HOP!A:L,12,0)</f>
        <v>990.00</v>
      </c>
      <c r="F61" t="str">
        <f>VLOOKUP(A61,HOP!A:C,3,0)</f>
        <v>3437742</v>
      </c>
      <c r="G61">
        <f t="shared" si="2"/>
        <v>0</v>
      </c>
      <c r="H61" t="str">
        <f t="shared" si="3"/>
        <v>，3437742</v>
      </c>
      <c r="I61" t="str">
        <f>VLOOKUP(A61,HOP!A:U,21,0)</f>
        <v>直采</v>
      </c>
    </row>
    <row r="62" ht="14.25" hidden="1" customHeight="1" spans="1:9">
      <c r="A62" s="6" t="s">
        <v>566</v>
      </c>
      <c r="B62" s="7" t="s">
        <v>335</v>
      </c>
      <c r="C62" s="7" t="s">
        <v>260</v>
      </c>
      <c r="D62" s="3">
        <v>324</v>
      </c>
      <c r="E62" t="str">
        <f>VLOOKUP(A62,HOP!A:L,12,0)</f>
        <v>324.00</v>
      </c>
      <c r="F62" t="str">
        <f>VLOOKUP(A62,HOP!A:C,3,0)</f>
        <v>3449780</v>
      </c>
      <c r="G62">
        <f t="shared" si="2"/>
        <v>0</v>
      </c>
      <c r="H62" t="str">
        <f t="shared" si="3"/>
        <v>，3449780</v>
      </c>
      <c r="I62" t="str">
        <f>VLOOKUP(A62,HOP!A:U,21,0)</f>
        <v>直连</v>
      </c>
    </row>
    <row r="63" ht="14.25" hidden="1" customHeight="1" spans="1:9">
      <c r="A63" s="6" t="s">
        <v>575</v>
      </c>
      <c r="B63" s="7" t="s">
        <v>335</v>
      </c>
      <c r="C63" s="7" t="s">
        <v>260</v>
      </c>
      <c r="D63" s="3">
        <v>1072</v>
      </c>
      <c r="E63" t="str">
        <f>VLOOKUP(A63,HOP!A:L,12,0)</f>
        <v>1072.00</v>
      </c>
      <c r="F63" t="str">
        <f>VLOOKUP(A63,HOP!A:C,3,0)</f>
        <v>3455935</v>
      </c>
      <c r="G63">
        <f t="shared" si="2"/>
        <v>0</v>
      </c>
      <c r="H63" t="str">
        <f t="shared" si="3"/>
        <v>，3455935</v>
      </c>
      <c r="I63" t="str">
        <f>VLOOKUP(A63,HOP!A:U,21,0)</f>
        <v>直采</v>
      </c>
    </row>
    <row r="64" ht="14.25" hidden="1" customHeight="1" spans="1:9">
      <c r="A64" s="6" t="s">
        <v>581</v>
      </c>
      <c r="B64" s="7" t="s">
        <v>335</v>
      </c>
      <c r="C64" s="7" t="s">
        <v>260</v>
      </c>
      <c r="D64" s="3">
        <v>1995</v>
      </c>
      <c r="E64" t="str">
        <f>VLOOKUP(A64,HOP!A:L,12,0)</f>
        <v>1995.00</v>
      </c>
      <c r="F64" t="str">
        <f>VLOOKUP(A64,HOP!A:C,3,0)</f>
        <v>3423425</v>
      </c>
      <c r="G64">
        <f t="shared" si="2"/>
        <v>0</v>
      </c>
      <c r="H64" t="str">
        <f t="shared" si="3"/>
        <v>，3423425</v>
      </c>
      <c r="I64" t="str">
        <f>VLOOKUP(A64,HOP!A:U,21,0)</f>
        <v>直连</v>
      </c>
    </row>
    <row r="65" ht="14.25" hidden="1" customHeight="1" spans="1:9">
      <c r="A65" s="6" t="s">
        <v>590</v>
      </c>
      <c r="B65" s="7" t="s">
        <v>451</v>
      </c>
      <c r="C65" s="7" t="s">
        <v>260</v>
      </c>
      <c r="D65" s="3">
        <v>1940</v>
      </c>
      <c r="E65" t="str">
        <f>VLOOKUP(A65,HOP!A:L,12,0)</f>
        <v>1940.00</v>
      </c>
      <c r="F65" t="str">
        <f>VLOOKUP(A65,HOP!A:C,3,0)</f>
        <v>3439354</v>
      </c>
      <c r="G65">
        <f t="shared" si="2"/>
        <v>0</v>
      </c>
      <c r="H65" t="str">
        <f t="shared" si="3"/>
        <v>，3439354</v>
      </c>
      <c r="I65" t="str">
        <f>VLOOKUP(A65,HOP!A:U,21,0)</f>
        <v>直采</v>
      </c>
    </row>
    <row r="66" ht="14.25" hidden="1" customHeight="1" spans="1:9">
      <c r="A66" s="6" t="s">
        <v>598</v>
      </c>
      <c r="B66" s="7" t="s">
        <v>601</v>
      </c>
      <c r="C66" s="7" t="s">
        <v>602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2"/>
        <v>#N/A</v>
      </c>
      <c r="H66" t="e">
        <f t="shared" si="3"/>
        <v>#N/A</v>
      </c>
      <c r="I66" t="e">
        <f>VLOOKUP(A66,HOP!A:U,21,0)</f>
        <v>#N/A</v>
      </c>
    </row>
    <row r="67" ht="14.25" hidden="1" customHeight="1" spans="1:9">
      <c r="A67" s="6" t="s">
        <v>605</v>
      </c>
      <c r="B67" s="7" t="s">
        <v>610</v>
      </c>
      <c r="C67" s="7" t="s">
        <v>611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>D67-E67</f>
        <v>#N/A</v>
      </c>
      <c r="H67" t="e">
        <f>$H$1&amp;F67</f>
        <v>#N/A</v>
      </c>
      <c r="I67" t="e">
        <f>VLOOKUP(A67,HOP!A:U,21,0)</f>
        <v>#N/A</v>
      </c>
    </row>
    <row r="68" ht="14.25" hidden="1" customHeight="1" spans="1:9">
      <c r="A68" s="6" t="s">
        <v>615</v>
      </c>
      <c r="B68" s="7" t="s">
        <v>610</v>
      </c>
      <c r="C68" s="7" t="s">
        <v>611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>D68-E68</f>
        <v>#N/A</v>
      </c>
      <c r="H68" t="e">
        <f>$H$1&amp;F68</f>
        <v>#N/A</v>
      </c>
      <c r="I68" t="e">
        <f>VLOOKUP(A68,HOP!A:U,21,0)</f>
        <v>#N/A</v>
      </c>
    </row>
    <row r="69" ht="14.25" hidden="1" customHeight="1" spans="1:9">
      <c r="A69" s="6" t="s">
        <v>620</v>
      </c>
      <c r="B69" s="7" t="s">
        <v>250</v>
      </c>
      <c r="C69" s="7" t="s">
        <v>464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>D69-E69</f>
        <v>#N/A</v>
      </c>
      <c r="H69" t="e">
        <f>$H$1&amp;F69</f>
        <v>#N/A</v>
      </c>
      <c r="I69" t="e">
        <f>VLOOKUP(A69,HOP!A:U,21,0)</f>
        <v>#N/A</v>
      </c>
    </row>
    <row r="70" ht="14.25" hidden="1" customHeight="1" spans="1:9">
      <c r="A70" s="6" t="s">
        <v>627</v>
      </c>
      <c r="B70" s="7" t="s">
        <v>632</v>
      </c>
      <c r="C70" s="7" t="s">
        <v>277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>D70-E70</f>
        <v>#N/A</v>
      </c>
      <c r="H70" t="e">
        <f>$H$1&amp;F70</f>
        <v>#N/A</v>
      </c>
      <c r="I70" t="e">
        <f>VLOOKUP(A70,HOP!A:U,21,0)</f>
        <v>#N/A</v>
      </c>
    </row>
    <row r="71" spans="1:10">
      <c r="A71" s="7" t="s">
        <v>647</v>
      </c>
      <c r="D71" s="8">
        <v>27.44</v>
      </c>
      <c r="E71" t="e">
        <f>VLOOKUP(A71,HOP!A:L,12,0)</f>
        <v>#N/A</v>
      </c>
      <c r="F71">
        <v>3199685</v>
      </c>
      <c r="G71" t="e">
        <f>D71-E71</f>
        <v>#N/A</v>
      </c>
      <c r="H71" t="str">
        <f>$H$1&amp;F71</f>
        <v>，3199685</v>
      </c>
      <c r="I71" t="e">
        <f>VLOOKUP(A71,HOP!A:U,21,0)</f>
        <v>#N/A</v>
      </c>
      <c r="J71" s="5" t="s">
        <v>673</v>
      </c>
    </row>
    <row r="72" spans="1:10">
      <c r="A72" s="7" t="s">
        <v>655</v>
      </c>
      <c r="D72" s="8">
        <v>428.59</v>
      </c>
      <c r="E72" t="e">
        <f>VLOOKUP(A72,HOP!A:L,12,0)</f>
        <v>#N/A</v>
      </c>
      <c r="F72">
        <v>3063273</v>
      </c>
      <c r="G72" t="e">
        <f>D72-E72</f>
        <v>#N/A</v>
      </c>
      <c r="H72" t="str">
        <f>$H$1&amp;F72</f>
        <v>，3063273</v>
      </c>
      <c r="I72" t="e">
        <f>VLOOKUP(A72,HOP!A:U,21,0)</f>
        <v>#N/A</v>
      </c>
      <c r="J72" s="5" t="s">
        <v>674</v>
      </c>
    </row>
    <row r="73" spans="1:10">
      <c r="A73" s="7" t="s">
        <v>659</v>
      </c>
      <c r="D73" s="8">
        <v>2051</v>
      </c>
      <c r="E73" t="e">
        <f>VLOOKUP(A73,HOP!A:L,12,0)</f>
        <v>#N/A</v>
      </c>
      <c r="F73">
        <v>3311887</v>
      </c>
      <c r="G73" t="e">
        <f>D73-E73</f>
        <v>#N/A</v>
      </c>
      <c r="H73" t="str">
        <f>$H$1&amp;F73</f>
        <v>，3311887</v>
      </c>
      <c r="I73" t="e">
        <f>VLOOKUP(A73,HOP!A:U,21,0)</f>
        <v>#N/A</v>
      </c>
      <c r="J73" s="5" t="s">
        <v>675</v>
      </c>
    </row>
    <row r="75" spans="4:4">
      <c r="D75" s="3">
        <f>SUM(D2:D74)</f>
        <v>69358.45</v>
      </c>
    </row>
    <row r="77" ht="14.25" spans="4:4">
      <c r="D77" s="9" t="s">
        <v>24</v>
      </c>
    </row>
    <row r="80" spans="1:3">
      <c r="A80" t="s">
        <v>676</v>
      </c>
      <c r="C80">
        <v>40811</v>
      </c>
    </row>
    <row r="81" spans="1:3">
      <c r="A81" t="s">
        <v>677</v>
      </c>
      <c r="C81">
        <v>28547.45</v>
      </c>
    </row>
    <row r="82" spans="1:3">
      <c r="A82" s="5" t="s">
        <v>678</v>
      </c>
      <c r="C82">
        <f>SUBTOTAL(9,C80:C81)</f>
        <v>69358.45</v>
      </c>
    </row>
  </sheetData>
  <autoFilter ref="A1:I73">
    <filterColumn colId="3">
      <filters>
        <filter val="-1,067.00"/>
        <filter val="1,072.00"/>
        <filter val="1,266.00"/>
        <filter val="1,278.00"/>
        <filter val="1,480.00"/>
        <filter val="1,634.00"/>
        <filter val="1,704.00"/>
        <filter val="1,807.00"/>
        <filter val="1,860.00"/>
        <filter val="1,934.00"/>
        <filter val="1,940.00"/>
        <filter val="1,995.00"/>
        <filter val="428.59"/>
        <filter val="4,386.00"/>
        <filter val="4,620.00"/>
        <filter val="3,016.00"/>
        <filter val="3,228.00"/>
        <filter val="3,720.00"/>
        <filter val="176.00"/>
        <filter val="222.00"/>
        <filter val="228.00"/>
        <filter val="232.00"/>
        <filter val="272.00"/>
        <filter val="283.00"/>
        <filter val="324.00"/>
        <filter val="347.00"/>
        <filter val="350.00"/>
        <filter val="381.00"/>
        <filter val="403.00"/>
        <filter val="594.00"/>
        <filter val="765.00"/>
        <filter val="837.00"/>
        <filter val="903.00"/>
        <filter val="943.00"/>
        <filter val="990.00"/>
        <filter val="2,051.00"/>
        <filter val="2,178.00"/>
        <filter val="2,266.00"/>
        <filter val="2,346.00"/>
        <filter val="2,665.00"/>
        <filter val="2,842.00"/>
        <filter val="6,850.00"/>
        <filter val="2,970.00"/>
        <filter val="389.42"/>
        <filter val="27.44"/>
      </filters>
    </filterColumn>
    <filterColumn colId="6">
      <filters>
        <filter val="-1970"/>
        <filter val="#N/A"/>
        <filter val="0.01"/>
        <filter val="-613.5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679</v>
      </c>
      <c r="B1" s="2" t="s">
        <v>680</v>
      </c>
      <c r="C1" s="2" t="s">
        <v>681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682</v>
      </c>
      <c r="I1" s="2" t="s">
        <v>683</v>
      </c>
      <c r="J1" s="2" t="s">
        <v>684</v>
      </c>
      <c r="K1" s="2" t="s">
        <v>685</v>
      </c>
      <c r="L1" s="2" t="s">
        <v>686</v>
      </c>
      <c r="M1" s="2" t="s">
        <v>687</v>
      </c>
      <c r="N1" s="2" t="s">
        <v>688</v>
      </c>
      <c r="O1" s="2" t="s">
        <v>689</v>
      </c>
      <c r="P1" s="2" t="s">
        <v>690</v>
      </c>
      <c r="Q1" s="2" t="s">
        <v>691</v>
      </c>
      <c r="R1" s="2" t="s">
        <v>692</v>
      </c>
      <c r="S1" s="2" t="s">
        <v>693</v>
      </c>
      <c r="T1" s="2" t="s">
        <v>694</v>
      </c>
      <c r="U1" s="2" t="s">
        <v>695</v>
      </c>
      <c r="V1" s="2" t="s">
        <v>696</v>
      </c>
    </row>
    <row r="2" s="1" customFormat="1" spans="1:22">
      <c r="A2" s="1" t="s">
        <v>575</v>
      </c>
      <c r="B2" s="1" t="s">
        <v>335</v>
      </c>
      <c r="C2" s="1" t="s">
        <v>576</v>
      </c>
      <c r="D2" s="1" t="s">
        <v>697</v>
      </c>
      <c r="E2" s="1" t="s">
        <v>698</v>
      </c>
      <c r="F2" s="1" t="s">
        <v>335</v>
      </c>
      <c r="G2" s="1" t="s">
        <v>260</v>
      </c>
      <c r="H2" s="1" t="s">
        <v>699</v>
      </c>
      <c r="I2" s="1" t="s">
        <v>700</v>
      </c>
      <c r="J2" s="1" t="s">
        <v>701</v>
      </c>
      <c r="K2" s="1" t="s">
        <v>700</v>
      </c>
      <c r="L2" s="1" t="s">
        <v>700</v>
      </c>
      <c r="M2" s="1" t="s">
        <v>702</v>
      </c>
      <c r="N2" s="1" t="s">
        <v>702</v>
      </c>
      <c r="O2" s="1" t="s">
        <v>703</v>
      </c>
      <c r="P2" s="1" t="s">
        <v>704</v>
      </c>
      <c r="Q2" s="1" t="s">
        <v>705</v>
      </c>
      <c r="R2" s="1" t="s">
        <v>706</v>
      </c>
      <c r="S2" s="1" t="s">
        <v>75</v>
      </c>
      <c r="T2" s="1" t="s">
        <v>707</v>
      </c>
      <c r="U2" s="1" t="s">
        <v>708</v>
      </c>
      <c r="V2" s="1" t="s">
        <v>709</v>
      </c>
    </row>
    <row r="3" s="1" customFormat="1" spans="1:22">
      <c r="A3" s="1" t="s">
        <v>497</v>
      </c>
      <c r="B3" s="1" t="s">
        <v>451</v>
      </c>
      <c r="C3" s="1" t="s">
        <v>498</v>
      </c>
      <c r="D3" s="1" t="s">
        <v>500</v>
      </c>
      <c r="E3" s="1" t="s">
        <v>710</v>
      </c>
      <c r="F3" s="1" t="s">
        <v>451</v>
      </c>
      <c r="G3" s="1" t="s">
        <v>335</v>
      </c>
      <c r="H3" s="1" t="s">
        <v>699</v>
      </c>
      <c r="I3" s="1" t="s">
        <v>711</v>
      </c>
      <c r="J3" s="1" t="s">
        <v>701</v>
      </c>
      <c r="K3" s="1" t="s">
        <v>711</v>
      </c>
      <c r="L3" s="1" t="s">
        <v>711</v>
      </c>
      <c r="M3" s="1" t="s">
        <v>702</v>
      </c>
      <c r="N3" s="1" t="s">
        <v>702</v>
      </c>
      <c r="O3" s="1" t="s">
        <v>703</v>
      </c>
      <c r="P3" s="1" t="s">
        <v>704</v>
      </c>
      <c r="Q3" s="1" t="s">
        <v>705</v>
      </c>
      <c r="R3" s="1" t="s">
        <v>712</v>
      </c>
      <c r="S3" s="1" t="s">
        <v>75</v>
      </c>
      <c r="T3" s="1" t="s">
        <v>707</v>
      </c>
      <c r="U3" s="1" t="s">
        <v>713</v>
      </c>
      <c r="V3" s="1" t="s">
        <v>709</v>
      </c>
    </row>
    <row r="4" s="1" customFormat="1" spans="1:22">
      <c r="A4" s="1" t="s">
        <v>566</v>
      </c>
      <c r="B4" s="1" t="s">
        <v>334</v>
      </c>
      <c r="C4" s="1" t="s">
        <v>567</v>
      </c>
      <c r="D4" s="1" t="s">
        <v>569</v>
      </c>
      <c r="E4" s="1" t="s">
        <v>714</v>
      </c>
      <c r="F4" s="1" t="s">
        <v>335</v>
      </c>
      <c r="G4" s="1" t="s">
        <v>260</v>
      </c>
      <c r="H4" s="1" t="s">
        <v>699</v>
      </c>
      <c r="I4" s="1" t="s">
        <v>715</v>
      </c>
      <c r="J4" s="1" t="s">
        <v>701</v>
      </c>
      <c r="K4" s="1" t="s">
        <v>715</v>
      </c>
      <c r="L4" s="1" t="s">
        <v>715</v>
      </c>
      <c r="M4" s="1" t="s">
        <v>702</v>
      </c>
      <c r="N4" s="1" t="s">
        <v>702</v>
      </c>
      <c r="O4" s="1" t="s">
        <v>703</v>
      </c>
      <c r="P4" s="1" t="s">
        <v>704</v>
      </c>
      <c r="Q4" s="1" t="s">
        <v>705</v>
      </c>
      <c r="R4" s="1" t="s">
        <v>716</v>
      </c>
      <c r="S4" s="1" t="s">
        <v>75</v>
      </c>
      <c r="T4" s="1" t="s">
        <v>707</v>
      </c>
      <c r="U4" s="1" t="s">
        <v>713</v>
      </c>
      <c r="V4" s="1" t="s">
        <v>709</v>
      </c>
    </row>
    <row r="5" s="1" customFormat="1" spans="1:22">
      <c r="A5" s="1" t="s">
        <v>505</v>
      </c>
      <c r="B5" s="1" t="s">
        <v>259</v>
      </c>
      <c r="C5" s="1" t="s">
        <v>506</v>
      </c>
      <c r="D5" s="1" t="s">
        <v>440</v>
      </c>
      <c r="E5" s="1" t="s">
        <v>717</v>
      </c>
      <c r="F5" s="1" t="s">
        <v>451</v>
      </c>
      <c r="G5" s="1" t="s">
        <v>335</v>
      </c>
      <c r="H5" s="1" t="s">
        <v>699</v>
      </c>
      <c r="I5" s="1" t="s">
        <v>718</v>
      </c>
      <c r="J5" s="1" t="s">
        <v>701</v>
      </c>
      <c r="K5" s="1" t="s">
        <v>718</v>
      </c>
      <c r="L5" s="1" t="s">
        <v>718</v>
      </c>
      <c r="M5" s="1" t="s">
        <v>702</v>
      </c>
      <c r="N5" s="1" t="s">
        <v>702</v>
      </c>
      <c r="O5" s="1" t="s">
        <v>703</v>
      </c>
      <c r="P5" s="1" t="s">
        <v>704</v>
      </c>
      <c r="Q5" s="1" t="s">
        <v>705</v>
      </c>
      <c r="R5" s="1" t="s">
        <v>719</v>
      </c>
      <c r="S5" s="1" t="s">
        <v>75</v>
      </c>
      <c r="T5" s="1" t="s">
        <v>707</v>
      </c>
      <c r="U5" s="1" t="s">
        <v>713</v>
      </c>
      <c r="V5" s="1" t="s">
        <v>720</v>
      </c>
    </row>
    <row r="6" s="1" customFormat="1" spans="1:22">
      <c r="A6" s="1" t="s">
        <v>389</v>
      </c>
      <c r="B6" s="1" t="s">
        <v>259</v>
      </c>
      <c r="C6" s="1" t="s">
        <v>390</v>
      </c>
      <c r="D6" s="1" t="s">
        <v>721</v>
      </c>
      <c r="E6" s="1" t="s">
        <v>722</v>
      </c>
      <c r="F6" s="1" t="s">
        <v>259</v>
      </c>
      <c r="G6" s="1" t="s">
        <v>334</v>
      </c>
      <c r="H6" s="1" t="s">
        <v>699</v>
      </c>
      <c r="I6" s="1" t="s">
        <v>723</v>
      </c>
      <c r="J6" s="1" t="s">
        <v>701</v>
      </c>
      <c r="K6" s="1" t="s">
        <v>723</v>
      </c>
      <c r="L6" s="1" t="s">
        <v>723</v>
      </c>
      <c r="M6" s="1" t="s">
        <v>702</v>
      </c>
      <c r="N6" s="1" t="s">
        <v>702</v>
      </c>
      <c r="O6" s="1" t="s">
        <v>703</v>
      </c>
      <c r="P6" s="1" t="s">
        <v>704</v>
      </c>
      <c r="Q6" s="1" t="s">
        <v>705</v>
      </c>
      <c r="R6" s="1" t="s">
        <v>724</v>
      </c>
      <c r="S6" s="1" t="s">
        <v>75</v>
      </c>
      <c r="T6" s="1" t="s">
        <v>707</v>
      </c>
      <c r="U6" s="1" t="s">
        <v>713</v>
      </c>
      <c r="V6" s="1" t="s">
        <v>725</v>
      </c>
    </row>
    <row r="7" s="1" customFormat="1" spans="1:22">
      <c r="A7" s="1" t="s">
        <v>424</v>
      </c>
      <c r="B7" s="1" t="s">
        <v>259</v>
      </c>
      <c r="C7" s="1" t="s">
        <v>425</v>
      </c>
      <c r="D7" s="1" t="s">
        <v>418</v>
      </c>
      <c r="E7" s="1" t="s">
        <v>726</v>
      </c>
      <c r="F7" s="1" t="s">
        <v>259</v>
      </c>
      <c r="G7" s="1" t="s">
        <v>334</v>
      </c>
      <c r="H7" s="1" t="s">
        <v>699</v>
      </c>
      <c r="I7" s="1" t="s">
        <v>727</v>
      </c>
      <c r="J7" s="1" t="s">
        <v>701</v>
      </c>
      <c r="K7" s="1" t="s">
        <v>727</v>
      </c>
      <c r="L7" s="1" t="s">
        <v>727</v>
      </c>
      <c r="M7" s="1" t="s">
        <v>702</v>
      </c>
      <c r="N7" s="1" t="s">
        <v>702</v>
      </c>
      <c r="O7" s="1" t="s">
        <v>703</v>
      </c>
      <c r="P7" s="1" t="s">
        <v>704</v>
      </c>
      <c r="Q7" s="1" t="s">
        <v>705</v>
      </c>
      <c r="R7" s="1" t="s">
        <v>728</v>
      </c>
      <c r="S7" s="1" t="s">
        <v>75</v>
      </c>
      <c r="T7" s="1" t="s">
        <v>707</v>
      </c>
      <c r="U7" s="1" t="s">
        <v>713</v>
      </c>
      <c r="V7" s="1" t="s">
        <v>709</v>
      </c>
    </row>
    <row r="8" s="1" customFormat="1" spans="1:22">
      <c r="A8" s="1" t="s">
        <v>406</v>
      </c>
      <c r="B8" s="1" t="s">
        <v>259</v>
      </c>
      <c r="C8" s="1" t="s">
        <v>407</v>
      </c>
      <c r="D8" s="1" t="s">
        <v>729</v>
      </c>
      <c r="E8" s="1" t="s">
        <v>730</v>
      </c>
      <c r="F8" s="1" t="s">
        <v>259</v>
      </c>
      <c r="G8" s="1" t="s">
        <v>334</v>
      </c>
      <c r="H8" s="1" t="s">
        <v>699</v>
      </c>
      <c r="I8" s="1" t="s">
        <v>731</v>
      </c>
      <c r="J8" s="1" t="s">
        <v>701</v>
      </c>
      <c r="K8" s="1" t="s">
        <v>731</v>
      </c>
      <c r="L8" s="1" t="s">
        <v>731</v>
      </c>
      <c r="M8" s="1" t="s">
        <v>702</v>
      </c>
      <c r="N8" s="1" t="s">
        <v>702</v>
      </c>
      <c r="O8" s="1" t="s">
        <v>703</v>
      </c>
      <c r="P8" s="1" t="s">
        <v>704</v>
      </c>
      <c r="Q8" s="1" t="s">
        <v>705</v>
      </c>
      <c r="R8" s="1" t="s">
        <v>732</v>
      </c>
      <c r="S8" s="1" t="s">
        <v>75</v>
      </c>
      <c r="T8" s="1" t="s">
        <v>707</v>
      </c>
      <c r="U8" s="1" t="s">
        <v>713</v>
      </c>
      <c r="V8" s="1" t="s">
        <v>709</v>
      </c>
    </row>
    <row r="9" s="1" customFormat="1" spans="1:22">
      <c r="A9" s="1" t="s">
        <v>415</v>
      </c>
      <c r="B9" s="1" t="s">
        <v>259</v>
      </c>
      <c r="C9" s="1" t="s">
        <v>416</v>
      </c>
      <c r="D9" s="1" t="s">
        <v>418</v>
      </c>
      <c r="E9" s="1" t="s">
        <v>733</v>
      </c>
      <c r="F9" s="1" t="s">
        <v>259</v>
      </c>
      <c r="G9" s="1" t="s">
        <v>334</v>
      </c>
      <c r="H9" s="1" t="s">
        <v>699</v>
      </c>
      <c r="I9" s="1" t="s">
        <v>727</v>
      </c>
      <c r="J9" s="1" t="s">
        <v>701</v>
      </c>
      <c r="K9" s="1" t="s">
        <v>727</v>
      </c>
      <c r="L9" s="1" t="s">
        <v>727</v>
      </c>
      <c r="M9" s="1" t="s">
        <v>702</v>
      </c>
      <c r="N9" s="1" t="s">
        <v>702</v>
      </c>
      <c r="O9" s="1" t="s">
        <v>703</v>
      </c>
      <c r="P9" s="1" t="s">
        <v>704</v>
      </c>
      <c r="Q9" s="1" t="s">
        <v>705</v>
      </c>
      <c r="R9" s="1" t="s">
        <v>734</v>
      </c>
      <c r="S9" s="1" t="s">
        <v>75</v>
      </c>
      <c r="T9" s="1" t="s">
        <v>707</v>
      </c>
      <c r="U9" s="1" t="s">
        <v>713</v>
      </c>
      <c r="V9" s="1" t="s">
        <v>709</v>
      </c>
    </row>
    <row r="10" s="1" customFormat="1" spans="1:22">
      <c r="A10" s="1" t="s">
        <v>590</v>
      </c>
      <c r="B10" s="1" t="s">
        <v>165</v>
      </c>
      <c r="C10" s="1" t="s">
        <v>591</v>
      </c>
      <c r="D10" s="1" t="s">
        <v>593</v>
      </c>
      <c r="E10" s="1" t="s">
        <v>735</v>
      </c>
      <c r="F10" s="1" t="s">
        <v>451</v>
      </c>
      <c r="G10" s="1" t="s">
        <v>260</v>
      </c>
      <c r="H10" s="1" t="s">
        <v>699</v>
      </c>
      <c r="I10" s="1" t="s">
        <v>736</v>
      </c>
      <c r="J10" s="1" t="s">
        <v>701</v>
      </c>
      <c r="K10" s="1" t="s">
        <v>736</v>
      </c>
      <c r="L10" s="1" t="s">
        <v>736</v>
      </c>
      <c r="M10" s="1" t="s">
        <v>702</v>
      </c>
      <c r="N10" s="1" t="s">
        <v>702</v>
      </c>
      <c r="O10" s="1" t="s">
        <v>703</v>
      </c>
      <c r="P10" s="1" t="s">
        <v>704</v>
      </c>
      <c r="Q10" s="1" t="s">
        <v>705</v>
      </c>
      <c r="R10" s="1" t="s">
        <v>737</v>
      </c>
      <c r="S10" s="1" t="s">
        <v>75</v>
      </c>
      <c r="T10" s="1" t="s">
        <v>707</v>
      </c>
      <c r="U10" s="1" t="s">
        <v>708</v>
      </c>
      <c r="V10" s="1" t="s">
        <v>720</v>
      </c>
    </row>
    <row r="11" s="1" customFormat="1" spans="1:22">
      <c r="A11" s="1" t="s">
        <v>560</v>
      </c>
      <c r="B11" s="1" t="s">
        <v>165</v>
      </c>
      <c r="C11" s="1" t="s">
        <v>561</v>
      </c>
      <c r="D11" s="1" t="s">
        <v>697</v>
      </c>
      <c r="E11" s="1" t="s">
        <v>738</v>
      </c>
      <c r="F11" s="1" t="s">
        <v>451</v>
      </c>
      <c r="G11" s="1" t="s">
        <v>260</v>
      </c>
      <c r="H11" s="1" t="s">
        <v>699</v>
      </c>
      <c r="I11" s="1" t="s">
        <v>739</v>
      </c>
      <c r="J11" s="1" t="s">
        <v>701</v>
      </c>
      <c r="K11" s="1" t="s">
        <v>739</v>
      </c>
      <c r="L11" s="1" t="s">
        <v>739</v>
      </c>
      <c r="M11" s="1" t="s">
        <v>702</v>
      </c>
      <c r="N11" s="1" t="s">
        <v>702</v>
      </c>
      <c r="O11" s="1" t="s">
        <v>703</v>
      </c>
      <c r="P11" s="1" t="s">
        <v>704</v>
      </c>
      <c r="Q11" s="1" t="s">
        <v>705</v>
      </c>
      <c r="R11" s="1" t="s">
        <v>740</v>
      </c>
      <c r="S11" s="1" t="s">
        <v>75</v>
      </c>
      <c r="T11" s="1" t="s">
        <v>707</v>
      </c>
      <c r="U11" s="1" t="s">
        <v>708</v>
      </c>
      <c r="V11" s="1" t="s">
        <v>709</v>
      </c>
    </row>
    <row r="12" s="1" customFormat="1" spans="1:22">
      <c r="A12" s="1" t="s">
        <v>317</v>
      </c>
      <c r="B12" s="1" t="s">
        <v>165</v>
      </c>
      <c r="C12" s="1" t="s">
        <v>318</v>
      </c>
      <c r="D12" s="1" t="s">
        <v>320</v>
      </c>
      <c r="E12" s="1" t="s">
        <v>741</v>
      </c>
      <c r="F12" s="1" t="s">
        <v>165</v>
      </c>
      <c r="G12" s="1" t="s">
        <v>259</v>
      </c>
      <c r="H12" s="1" t="s">
        <v>699</v>
      </c>
      <c r="I12" s="1" t="s">
        <v>742</v>
      </c>
      <c r="J12" s="1" t="s">
        <v>701</v>
      </c>
      <c r="K12" s="1" t="s">
        <v>742</v>
      </c>
      <c r="L12" s="1" t="s">
        <v>742</v>
      </c>
      <c r="M12" s="1" t="s">
        <v>702</v>
      </c>
      <c r="N12" s="1" t="s">
        <v>702</v>
      </c>
      <c r="O12" s="1" t="s">
        <v>703</v>
      </c>
      <c r="P12" s="1" t="s">
        <v>704</v>
      </c>
      <c r="Q12" s="1" t="s">
        <v>705</v>
      </c>
      <c r="R12" s="1" t="s">
        <v>743</v>
      </c>
      <c r="S12" s="1" t="s">
        <v>75</v>
      </c>
      <c r="T12" s="1" t="s">
        <v>707</v>
      </c>
      <c r="U12" s="1" t="s">
        <v>713</v>
      </c>
      <c r="V12" s="1" t="s">
        <v>720</v>
      </c>
    </row>
    <row r="13" s="1" customFormat="1" spans="1:22">
      <c r="A13" s="1" t="s">
        <v>199</v>
      </c>
      <c r="B13" s="1" t="s">
        <v>83</v>
      </c>
      <c r="C13" s="1" t="s">
        <v>200</v>
      </c>
      <c r="D13" s="1" t="s">
        <v>744</v>
      </c>
      <c r="E13" s="1" t="s">
        <v>745</v>
      </c>
      <c r="F13" s="1" t="s">
        <v>83</v>
      </c>
      <c r="G13" s="1" t="s">
        <v>165</v>
      </c>
      <c r="H13" s="1" t="s">
        <v>699</v>
      </c>
      <c r="I13" s="1" t="s">
        <v>746</v>
      </c>
      <c r="J13" s="1" t="s">
        <v>701</v>
      </c>
      <c r="K13" s="1" t="s">
        <v>746</v>
      </c>
      <c r="L13" s="1" t="s">
        <v>746</v>
      </c>
      <c r="M13" s="1" t="s">
        <v>702</v>
      </c>
      <c r="N13" s="1" t="s">
        <v>702</v>
      </c>
      <c r="O13" s="1" t="s">
        <v>703</v>
      </c>
      <c r="P13" s="1" t="s">
        <v>704</v>
      </c>
      <c r="Q13" s="1" t="s">
        <v>705</v>
      </c>
      <c r="R13" s="1" t="s">
        <v>747</v>
      </c>
      <c r="S13" s="1" t="s">
        <v>75</v>
      </c>
      <c r="T13" s="1" t="s">
        <v>707</v>
      </c>
      <c r="U13" s="1" t="s">
        <v>713</v>
      </c>
      <c r="V13" s="1" t="s">
        <v>709</v>
      </c>
    </row>
    <row r="14" s="1" customFormat="1" spans="1:22">
      <c r="A14" s="1" t="s">
        <v>254</v>
      </c>
      <c r="B14" s="1" t="s">
        <v>83</v>
      </c>
      <c r="C14" s="1" t="s">
        <v>255</v>
      </c>
      <c r="D14" s="1" t="s">
        <v>748</v>
      </c>
      <c r="E14" s="1" t="s">
        <v>749</v>
      </c>
      <c r="F14" s="1" t="s">
        <v>259</v>
      </c>
      <c r="G14" s="1" t="s">
        <v>260</v>
      </c>
      <c r="H14" s="1" t="s">
        <v>699</v>
      </c>
      <c r="I14" s="1" t="s">
        <v>750</v>
      </c>
      <c r="J14" s="1" t="s">
        <v>701</v>
      </c>
      <c r="K14" s="1" t="s">
        <v>750</v>
      </c>
      <c r="L14" s="1" t="s">
        <v>703</v>
      </c>
      <c r="M14" s="1" t="s">
        <v>751</v>
      </c>
      <c r="N14" s="1" t="s">
        <v>751</v>
      </c>
      <c r="O14" s="1" t="s">
        <v>703</v>
      </c>
      <c r="P14" s="1" t="s">
        <v>704</v>
      </c>
      <c r="Q14" s="1" t="s">
        <v>705</v>
      </c>
      <c r="R14" s="1" t="s">
        <v>752</v>
      </c>
      <c r="S14" s="1" t="s">
        <v>75</v>
      </c>
      <c r="T14" s="1" t="s">
        <v>707</v>
      </c>
      <c r="U14" s="1" t="s">
        <v>713</v>
      </c>
      <c r="V14" s="1" t="s">
        <v>709</v>
      </c>
    </row>
    <row r="15" s="1" customFormat="1" spans="1:22">
      <c r="A15" s="1" t="s">
        <v>380</v>
      </c>
      <c r="B15" s="1" t="s">
        <v>95</v>
      </c>
      <c r="C15" s="1" t="s">
        <v>381</v>
      </c>
      <c r="D15" s="1" t="s">
        <v>753</v>
      </c>
      <c r="E15" s="1" t="s">
        <v>754</v>
      </c>
      <c r="F15" s="1" t="s">
        <v>83</v>
      </c>
      <c r="G15" s="1" t="s">
        <v>334</v>
      </c>
      <c r="H15" s="1" t="s">
        <v>699</v>
      </c>
      <c r="I15" s="1" t="s">
        <v>755</v>
      </c>
      <c r="J15" s="1" t="s">
        <v>701</v>
      </c>
      <c r="K15" s="1" t="s">
        <v>755</v>
      </c>
      <c r="L15" s="1" t="s">
        <v>755</v>
      </c>
      <c r="M15" s="1" t="s">
        <v>702</v>
      </c>
      <c r="N15" s="1" t="s">
        <v>702</v>
      </c>
      <c r="O15" s="1" t="s">
        <v>703</v>
      </c>
      <c r="P15" s="1" t="s">
        <v>704</v>
      </c>
      <c r="Q15" s="1" t="s">
        <v>705</v>
      </c>
      <c r="R15" s="1" t="s">
        <v>756</v>
      </c>
      <c r="S15" s="1" t="s">
        <v>75</v>
      </c>
      <c r="T15" s="1" t="s">
        <v>707</v>
      </c>
      <c r="U15" s="1" t="s">
        <v>713</v>
      </c>
      <c r="V15" s="1" t="s">
        <v>757</v>
      </c>
    </row>
    <row r="16" s="1" customFormat="1" spans="1:22">
      <c r="A16" s="1" t="s">
        <v>227</v>
      </c>
      <c r="B16" s="1" t="s">
        <v>95</v>
      </c>
      <c r="C16" s="1" t="s">
        <v>228</v>
      </c>
      <c r="D16" s="1" t="s">
        <v>230</v>
      </c>
      <c r="E16" s="1" t="s">
        <v>758</v>
      </c>
      <c r="F16" s="1" t="s">
        <v>83</v>
      </c>
      <c r="G16" s="1" t="s">
        <v>165</v>
      </c>
      <c r="H16" s="1" t="s">
        <v>699</v>
      </c>
      <c r="I16" s="1" t="s">
        <v>759</v>
      </c>
      <c r="J16" s="1" t="s">
        <v>701</v>
      </c>
      <c r="K16" s="1" t="s">
        <v>759</v>
      </c>
      <c r="L16" s="1" t="s">
        <v>759</v>
      </c>
      <c r="M16" s="1" t="s">
        <v>702</v>
      </c>
      <c r="N16" s="1" t="s">
        <v>702</v>
      </c>
      <c r="O16" s="1" t="s">
        <v>703</v>
      </c>
      <c r="P16" s="1" t="s">
        <v>704</v>
      </c>
      <c r="Q16" s="1" t="s">
        <v>705</v>
      </c>
      <c r="R16" s="1" t="s">
        <v>760</v>
      </c>
      <c r="S16" s="1" t="s">
        <v>75</v>
      </c>
      <c r="T16" s="1" t="s">
        <v>707</v>
      </c>
      <c r="U16" s="1" t="s">
        <v>713</v>
      </c>
      <c r="V16" s="1" t="s">
        <v>720</v>
      </c>
    </row>
    <row r="17" s="1" customFormat="1" spans="1:22">
      <c r="A17" s="1" t="s">
        <v>218</v>
      </c>
      <c r="B17" s="1" t="s">
        <v>125</v>
      </c>
      <c r="C17" s="1" t="s">
        <v>219</v>
      </c>
      <c r="D17" s="1" t="s">
        <v>221</v>
      </c>
      <c r="E17" s="1" t="s">
        <v>761</v>
      </c>
      <c r="F17" s="1" t="s">
        <v>83</v>
      </c>
      <c r="G17" s="1" t="s">
        <v>165</v>
      </c>
      <c r="H17" s="1" t="s">
        <v>699</v>
      </c>
      <c r="I17" s="1" t="s">
        <v>762</v>
      </c>
      <c r="J17" s="1" t="s">
        <v>701</v>
      </c>
      <c r="K17" s="1" t="s">
        <v>762</v>
      </c>
      <c r="L17" s="1" t="s">
        <v>762</v>
      </c>
      <c r="M17" s="1" t="s">
        <v>702</v>
      </c>
      <c r="N17" s="1" t="s">
        <v>702</v>
      </c>
      <c r="O17" s="1" t="s">
        <v>703</v>
      </c>
      <c r="P17" s="1" t="s">
        <v>704</v>
      </c>
      <c r="Q17" s="1" t="s">
        <v>705</v>
      </c>
      <c r="R17" s="1" t="s">
        <v>763</v>
      </c>
      <c r="S17" s="1" t="s">
        <v>75</v>
      </c>
      <c r="T17" s="1" t="s">
        <v>707</v>
      </c>
      <c r="U17" s="1" t="s">
        <v>713</v>
      </c>
      <c r="V17" s="1" t="s">
        <v>720</v>
      </c>
    </row>
    <row r="18" s="1" customFormat="1" spans="1:22">
      <c r="A18" s="1" t="s">
        <v>236</v>
      </c>
      <c r="B18" s="1" t="s">
        <v>125</v>
      </c>
      <c r="C18" s="1" t="s">
        <v>237</v>
      </c>
      <c r="D18" s="1" t="s">
        <v>239</v>
      </c>
      <c r="E18" s="1" t="s">
        <v>764</v>
      </c>
      <c r="F18" s="1" t="s">
        <v>83</v>
      </c>
      <c r="G18" s="1" t="s">
        <v>165</v>
      </c>
      <c r="H18" s="1" t="s">
        <v>699</v>
      </c>
      <c r="I18" s="1" t="s">
        <v>765</v>
      </c>
      <c r="J18" s="1" t="s">
        <v>701</v>
      </c>
      <c r="K18" s="1" t="s">
        <v>765</v>
      </c>
      <c r="L18" s="1" t="s">
        <v>765</v>
      </c>
      <c r="M18" s="1" t="s">
        <v>702</v>
      </c>
      <c r="N18" s="1" t="s">
        <v>702</v>
      </c>
      <c r="O18" s="1" t="s">
        <v>703</v>
      </c>
      <c r="P18" s="1" t="s">
        <v>704</v>
      </c>
      <c r="Q18" s="1" t="s">
        <v>705</v>
      </c>
      <c r="R18" s="1" t="s">
        <v>766</v>
      </c>
      <c r="S18" s="1" t="s">
        <v>75</v>
      </c>
      <c r="T18" s="1" t="s">
        <v>707</v>
      </c>
      <c r="U18" s="1" t="s">
        <v>713</v>
      </c>
      <c r="V18" s="1" t="s">
        <v>767</v>
      </c>
    </row>
    <row r="19" s="1" customFormat="1" spans="1:22">
      <c r="A19" s="1" t="s">
        <v>160</v>
      </c>
      <c r="B19" s="1" t="s">
        <v>125</v>
      </c>
      <c r="C19" s="1" t="s">
        <v>161</v>
      </c>
      <c r="D19" s="1" t="s">
        <v>163</v>
      </c>
      <c r="E19" s="1" t="s">
        <v>768</v>
      </c>
      <c r="F19" s="1" t="s">
        <v>95</v>
      </c>
      <c r="G19" s="1" t="s">
        <v>165</v>
      </c>
      <c r="H19" s="1" t="s">
        <v>699</v>
      </c>
      <c r="I19" s="1" t="s">
        <v>769</v>
      </c>
      <c r="J19" s="1" t="s">
        <v>701</v>
      </c>
      <c r="K19" s="1" t="s">
        <v>769</v>
      </c>
      <c r="L19" s="1" t="s">
        <v>769</v>
      </c>
      <c r="M19" s="1" t="s">
        <v>702</v>
      </c>
      <c r="N19" s="1" t="s">
        <v>702</v>
      </c>
      <c r="O19" s="1" t="s">
        <v>703</v>
      </c>
      <c r="P19" s="1" t="s">
        <v>704</v>
      </c>
      <c r="Q19" s="1" t="s">
        <v>705</v>
      </c>
      <c r="R19" s="1" t="s">
        <v>770</v>
      </c>
      <c r="S19" s="1" t="s">
        <v>75</v>
      </c>
      <c r="T19" s="1" t="s">
        <v>707</v>
      </c>
      <c r="U19" s="1" t="s">
        <v>708</v>
      </c>
      <c r="V19" s="1" t="s">
        <v>757</v>
      </c>
    </row>
    <row r="20" s="1" customFormat="1" spans="1:22">
      <c r="A20" s="1" t="s">
        <v>581</v>
      </c>
      <c r="B20" s="1" t="s">
        <v>141</v>
      </c>
      <c r="C20" s="1" t="s">
        <v>582</v>
      </c>
      <c r="D20" s="1" t="s">
        <v>584</v>
      </c>
      <c r="E20" s="1" t="s">
        <v>771</v>
      </c>
      <c r="F20" s="1" t="s">
        <v>335</v>
      </c>
      <c r="G20" s="1" t="s">
        <v>260</v>
      </c>
      <c r="H20" s="1" t="s">
        <v>699</v>
      </c>
      <c r="I20" s="1" t="s">
        <v>772</v>
      </c>
      <c r="J20" s="1" t="s">
        <v>701</v>
      </c>
      <c r="K20" s="1" t="s">
        <v>772</v>
      </c>
      <c r="L20" s="1" t="s">
        <v>772</v>
      </c>
      <c r="M20" s="1" t="s">
        <v>702</v>
      </c>
      <c r="N20" s="1" t="s">
        <v>702</v>
      </c>
      <c r="O20" s="1" t="s">
        <v>703</v>
      </c>
      <c r="P20" s="1" t="s">
        <v>704</v>
      </c>
      <c r="Q20" s="1" t="s">
        <v>705</v>
      </c>
      <c r="R20" s="1" t="s">
        <v>773</v>
      </c>
      <c r="S20" s="1" t="s">
        <v>75</v>
      </c>
      <c r="T20" s="1" t="s">
        <v>707</v>
      </c>
      <c r="U20" s="1" t="s">
        <v>713</v>
      </c>
      <c r="V20" s="1" t="s">
        <v>720</v>
      </c>
    </row>
    <row r="21" s="1" customFormat="1" spans="1:22">
      <c r="A21" s="1" t="s">
        <v>136</v>
      </c>
      <c r="B21" s="1" t="s">
        <v>141</v>
      </c>
      <c r="C21" s="1" t="s">
        <v>137</v>
      </c>
      <c r="D21" s="1" t="s">
        <v>774</v>
      </c>
      <c r="E21" s="1" t="s">
        <v>775</v>
      </c>
      <c r="F21" s="1" t="s">
        <v>125</v>
      </c>
      <c r="G21" s="1" t="s">
        <v>83</v>
      </c>
      <c r="H21" s="1" t="s">
        <v>699</v>
      </c>
      <c r="I21" s="1" t="s">
        <v>776</v>
      </c>
      <c r="J21" s="1" t="s">
        <v>701</v>
      </c>
      <c r="K21" s="1" t="s">
        <v>776</v>
      </c>
      <c r="L21" s="1" t="s">
        <v>776</v>
      </c>
      <c r="M21" s="1" t="s">
        <v>702</v>
      </c>
      <c r="N21" s="1" t="s">
        <v>702</v>
      </c>
      <c r="O21" s="1" t="s">
        <v>703</v>
      </c>
      <c r="P21" s="1" t="s">
        <v>704</v>
      </c>
      <c r="Q21" s="1" t="s">
        <v>705</v>
      </c>
      <c r="R21" s="1" t="s">
        <v>777</v>
      </c>
      <c r="S21" s="1" t="s">
        <v>75</v>
      </c>
      <c r="T21" s="1" t="s">
        <v>707</v>
      </c>
      <c r="U21" s="1" t="s">
        <v>708</v>
      </c>
      <c r="V21" s="1" t="s">
        <v>709</v>
      </c>
    </row>
    <row r="22" s="1" customFormat="1" spans="1:22">
      <c r="A22" s="1" t="s">
        <v>130</v>
      </c>
      <c r="B22" s="1" t="s">
        <v>82</v>
      </c>
      <c r="C22" s="1" t="s">
        <v>131</v>
      </c>
      <c r="D22" s="1" t="s">
        <v>778</v>
      </c>
      <c r="E22" s="1" t="s">
        <v>779</v>
      </c>
      <c r="F22" s="1" t="s">
        <v>125</v>
      </c>
      <c r="G22" s="1" t="s">
        <v>83</v>
      </c>
      <c r="H22" s="1" t="s">
        <v>699</v>
      </c>
      <c r="I22" s="1" t="s">
        <v>780</v>
      </c>
      <c r="J22" s="1" t="s">
        <v>701</v>
      </c>
      <c r="K22" s="1" t="s">
        <v>780</v>
      </c>
      <c r="L22" s="1" t="s">
        <v>780</v>
      </c>
      <c r="M22" s="1" t="s">
        <v>702</v>
      </c>
      <c r="N22" s="1" t="s">
        <v>702</v>
      </c>
      <c r="O22" s="1" t="s">
        <v>703</v>
      </c>
      <c r="P22" s="1" t="s">
        <v>704</v>
      </c>
      <c r="Q22" s="1" t="s">
        <v>705</v>
      </c>
      <c r="R22" s="1" t="s">
        <v>781</v>
      </c>
      <c r="S22" s="1" t="s">
        <v>75</v>
      </c>
      <c r="T22" s="1" t="s">
        <v>707</v>
      </c>
      <c r="U22" s="1" t="s">
        <v>708</v>
      </c>
      <c r="V22" s="1" t="s">
        <v>709</v>
      </c>
    </row>
    <row r="23" s="1" customFormat="1" spans="1:22">
      <c r="A23" s="1" t="s">
        <v>120</v>
      </c>
      <c r="B23" s="1" t="s">
        <v>82</v>
      </c>
      <c r="C23" s="1" t="s">
        <v>121</v>
      </c>
      <c r="D23" s="1" t="s">
        <v>778</v>
      </c>
      <c r="E23" s="1" t="s">
        <v>782</v>
      </c>
      <c r="F23" s="1" t="s">
        <v>125</v>
      </c>
      <c r="G23" s="1" t="s">
        <v>83</v>
      </c>
      <c r="H23" s="1" t="s">
        <v>699</v>
      </c>
      <c r="I23" s="1" t="s">
        <v>783</v>
      </c>
      <c r="J23" s="1" t="s">
        <v>701</v>
      </c>
      <c r="K23" s="1" t="s">
        <v>783</v>
      </c>
      <c r="L23" s="1" t="s">
        <v>783</v>
      </c>
      <c r="M23" s="1" t="s">
        <v>702</v>
      </c>
      <c r="N23" s="1" t="s">
        <v>702</v>
      </c>
      <c r="O23" s="1" t="s">
        <v>703</v>
      </c>
      <c r="P23" s="1" t="s">
        <v>704</v>
      </c>
      <c r="Q23" s="1" t="s">
        <v>705</v>
      </c>
      <c r="R23" s="1" t="s">
        <v>784</v>
      </c>
      <c r="S23" s="1" t="s">
        <v>75</v>
      </c>
      <c r="T23" s="1" t="s">
        <v>707</v>
      </c>
      <c r="U23" s="1" t="s">
        <v>708</v>
      </c>
      <c r="V23" s="1" t="s">
        <v>709</v>
      </c>
    </row>
    <row r="24" s="1" customFormat="1" spans="1:22">
      <c r="A24" s="1" t="s">
        <v>305</v>
      </c>
      <c r="B24" s="1" t="s">
        <v>82</v>
      </c>
      <c r="C24" s="1" t="s">
        <v>306</v>
      </c>
      <c r="D24" s="1" t="s">
        <v>697</v>
      </c>
      <c r="E24" s="1" t="s">
        <v>785</v>
      </c>
      <c r="F24" s="1" t="s">
        <v>95</v>
      </c>
      <c r="G24" s="1" t="s">
        <v>259</v>
      </c>
      <c r="H24" s="1" t="s">
        <v>699</v>
      </c>
      <c r="I24" s="1" t="s">
        <v>786</v>
      </c>
      <c r="J24" s="1" t="s">
        <v>701</v>
      </c>
      <c r="K24" s="1" t="s">
        <v>786</v>
      </c>
      <c r="L24" s="1" t="s">
        <v>786</v>
      </c>
      <c r="M24" s="1" t="s">
        <v>702</v>
      </c>
      <c r="N24" s="1" t="s">
        <v>702</v>
      </c>
      <c r="O24" s="1" t="s">
        <v>703</v>
      </c>
      <c r="P24" s="1" t="s">
        <v>704</v>
      </c>
      <c r="Q24" s="1" t="s">
        <v>705</v>
      </c>
      <c r="R24" s="1" t="s">
        <v>787</v>
      </c>
      <c r="S24" s="1" t="s">
        <v>75</v>
      </c>
      <c r="T24" s="1" t="s">
        <v>707</v>
      </c>
      <c r="U24" s="1" t="s">
        <v>708</v>
      </c>
      <c r="V24" s="1" t="s">
        <v>709</v>
      </c>
    </row>
    <row r="25" s="1" customFormat="1" spans="1:22">
      <c r="A25" s="1" t="s">
        <v>72</v>
      </c>
      <c r="B25" s="1" t="s">
        <v>81</v>
      </c>
      <c r="C25" s="1" t="s">
        <v>73</v>
      </c>
      <c r="D25" s="1" t="s">
        <v>788</v>
      </c>
      <c r="E25" s="1" t="s">
        <v>789</v>
      </c>
      <c r="F25" s="1" t="s">
        <v>82</v>
      </c>
      <c r="G25" s="1" t="s">
        <v>83</v>
      </c>
      <c r="H25" s="1" t="s">
        <v>699</v>
      </c>
      <c r="I25" s="1" t="s">
        <v>790</v>
      </c>
      <c r="J25" s="1" t="s">
        <v>701</v>
      </c>
      <c r="K25" s="1" t="s">
        <v>790</v>
      </c>
      <c r="L25" s="1" t="s">
        <v>790</v>
      </c>
      <c r="M25" s="1" t="s">
        <v>702</v>
      </c>
      <c r="N25" s="1" t="s">
        <v>702</v>
      </c>
      <c r="O25" s="1" t="s">
        <v>703</v>
      </c>
      <c r="P25" s="1" t="s">
        <v>704</v>
      </c>
      <c r="Q25" s="1" t="s">
        <v>705</v>
      </c>
      <c r="R25" s="1" t="s">
        <v>791</v>
      </c>
      <c r="S25" s="1" t="s">
        <v>75</v>
      </c>
      <c r="T25" s="1" t="s">
        <v>707</v>
      </c>
      <c r="U25" s="1" t="s">
        <v>708</v>
      </c>
      <c r="V25" s="1" t="s">
        <v>757</v>
      </c>
    </row>
    <row r="26" s="1" customFormat="1" spans="1:22">
      <c r="A26" s="1" t="s">
        <v>298</v>
      </c>
      <c r="B26" s="1" t="s">
        <v>301</v>
      </c>
      <c r="C26" s="1" t="s">
        <v>299</v>
      </c>
      <c r="D26" s="1" t="s">
        <v>292</v>
      </c>
      <c r="E26" s="1" t="s">
        <v>792</v>
      </c>
      <c r="F26" s="1" t="s">
        <v>83</v>
      </c>
      <c r="G26" s="1" t="s">
        <v>259</v>
      </c>
      <c r="H26" s="1" t="s">
        <v>699</v>
      </c>
      <c r="I26" s="1" t="s">
        <v>793</v>
      </c>
      <c r="J26" s="1" t="s">
        <v>701</v>
      </c>
      <c r="K26" s="1" t="s">
        <v>793</v>
      </c>
      <c r="L26" s="1" t="s">
        <v>793</v>
      </c>
      <c r="M26" s="1" t="s">
        <v>702</v>
      </c>
      <c r="N26" s="1" t="s">
        <v>702</v>
      </c>
      <c r="O26" s="1" t="s">
        <v>703</v>
      </c>
      <c r="P26" s="1" t="s">
        <v>704</v>
      </c>
      <c r="Q26" s="1" t="s">
        <v>705</v>
      </c>
      <c r="R26" s="1" t="s">
        <v>794</v>
      </c>
      <c r="S26" s="1" t="s">
        <v>75</v>
      </c>
      <c r="T26" s="1" t="s">
        <v>707</v>
      </c>
      <c r="U26" s="1" t="s">
        <v>713</v>
      </c>
      <c r="V26" s="1" t="s">
        <v>795</v>
      </c>
    </row>
    <row r="27" s="1" customFormat="1" spans="1:22">
      <c r="A27" s="1" t="s">
        <v>373</v>
      </c>
      <c r="B27" s="1" t="s">
        <v>301</v>
      </c>
      <c r="C27" s="1" t="s">
        <v>374</v>
      </c>
      <c r="D27" s="1" t="s">
        <v>788</v>
      </c>
      <c r="E27" s="1" t="s">
        <v>796</v>
      </c>
      <c r="F27" s="1" t="s">
        <v>83</v>
      </c>
      <c r="G27" s="1" t="s">
        <v>334</v>
      </c>
      <c r="H27" s="1" t="s">
        <v>699</v>
      </c>
      <c r="I27" s="1" t="s">
        <v>797</v>
      </c>
      <c r="J27" s="1" t="s">
        <v>701</v>
      </c>
      <c r="K27" s="1" t="s">
        <v>797</v>
      </c>
      <c r="L27" s="1" t="s">
        <v>797</v>
      </c>
      <c r="M27" s="1" t="s">
        <v>702</v>
      </c>
      <c r="N27" s="1" t="s">
        <v>702</v>
      </c>
      <c r="O27" s="1" t="s">
        <v>703</v>
      </c>
      <c r="P27" s="1" t="s">
        <v>704</v>
      </c>
      <c r="Q27" s="1" t="s">
        <v>705</v>
      </c>
      <c r="R27" s="1" t="s">
        <v>798</v>
      </c>
      <c r="S27" s="1" t="s">
        <v>75</v>
      </c>
      <c r="T27" s="1" t="s">
        <v>707</v>
      </c>
      <c r="U27" s="1" t="s">
        <v>708</v>
      </c>
      <c r="V27" s="1" t="s">
        <v>757</v>
      </c>
    </row>
    <row r="28" s="1" customFormat="1" spans="1:22">
      <c r="A28" s="1" t="s">
        <v>531</v>
      </c>
      <c r="B28" s="1" t="s">
        <v>301</v>
      </c>
      <c r="C28" s="1" t="s">
        <v>532</v>
      </c>
      <c r="D28" s="1" t="s">
        <v>366</v>
      </c>
      <c r="E28" s="1" t="s">
        <v>799</v>
      </c>
      <c r="F28" s="1" t="s">
        <v>335</v>
      </c>
      <c r="G28" s="1" t="s">
        <v>260</v>
      </c>
      <c r="H28" s="1" t="s">
        <v>699</v>
      </c>
      <c r="I28" s="1" t="s">
        <v>800</v>
      </c>
      <c r="J28" s="1" t="s">
        <v>701</v>
      </c>
      <c r="K28" s="1" t="s">
        <v>800</v>
      </c>
      <c r="L28" s="1" t="s">
        <v>800</v>
      </c>
      <c r="M28" s="1" t="s">
        <v>702</v>
      </c>
      <c r="N28" s="1" t="s">
        <v>702</v>
      </c>
      <c r="O28" s="1" t="s">
        <v>703</v>
      </c>
      <c r="P28" s="1" t="s">
        <v>704</v>
      </c>
      <c r="Q28" s="1" t="s">
        <v>705</v>
      </c>
      <c r="R28" s="1" t="s">
        <v>801</v>
      </c>
      <c r="S28" s="1" t="s">
        <v>75</v>
      </c>
      <c r="T28" s="1" t="s">
        <v>707</v>
      </c>
      <c r="U28" s="1" t="s">
        <v>708</v>
      </c>
      <c r="V28" s="1" t="s">
        <v>757</v>
      </c>
    </row>
    <row r="29" s="1" customFormat="1" spans="1:22">
      <c r="A29" s="1" t="s">
        <v>289</v>
      </c>
      <c r="B29" s="1" t="s">
        <v>294</v>
      </c>
      <c r="C29" s="1" t="s">
        <v>290</v>
      </c>
      <c r="D29" s="1" t="s">
        <v>292</v>
      </c>
      <c r="E29" s="1" t="s">
        <v>802</v>
      </c>
      <c r="F29" s="1" t="s">
        <v>83</v>
      </c>
      <c r="G29" s="1" t="s">
        <v>259</v>
      </c>
      <c r="H29" s="1" t="s">
        <v>699</v>
      </c>
      <c r="I29" s="1" t="s">
        <v>803</v>
      </c>
      <c r="J29" s="1" t="s">
        <v>701</v>
      </c>
      <c r="K29" s="1" t="s">
        <v>803</v>
      </c>
      <c r="L29" s="1" t="s">
        <v>803</v>
      </c>
      <c r="M29" s="1" t="s">
        <v>702</v>
      </c>
      <c r="N29" s="1" t="s">
        <v>702</v>
      </c>
      <c r="O29" s="1" t="s">
        <v>703</v>
      </c>
      <c r="P29" s="1" t="s">
        <v>704</v>
      </c>
      <c r="Q29" s="1" t="s">
        <v>705</v>
      </c>
      <c r="R29" s="1" t="s">
        <v>804</v>
      </c>
      <c r="S29" s="1" t="s">
        <v>75</v>
      </c>
      <c r="T29" s="1" t="s">
        <v>707</v>
      </c>
      <c r="U29" s="1" t="s">
        <v>713</v>
      </c>
      <c r="V29" s="1" t="s">
        <v>795</v>
      </c>
    </row>
    <row r="30" s="1" customFormat="1" spans="1:22">
      <c r="A30" s="1" t="s">
        <v>363</v>
      </c>
      <c r="B30" s="1" t="s">
        <v>368</v>
      </c>
      <c r="C30" s="1" t="s">
        <v>364</v>
      </c>
      <c r="D30" s="1" t="s">
        <v>366</v>
      </c>
      <c r="E30" s="1" t="s">
        <v>805</v>
      </c>
      <c r="F30" s="1" t="s">
        <v>259</v>
      </c>
      <c r="G30" s="1" t="s">
        <v>334</v>
      </c>
      <c r="H30" s="1" t="s">
        <v>699</v>
      </c>
      <c r="I30" s="1" t="s">
        <v>806</v>
      </c>
      <c r="J30" s="1" t="s">
        <v>701</v>
      </c>
      <c r="K30" s="1" t="s">
        <v>806</v>
      </c>
      <c r="L30" s="1" t="s">
        <v>806</v>
      </c>
      <c r="M30" s="1" t="s">
        <v>702</v>
      </c>
      <c r="N30" s="1" t="s">
        <v>702</v>
      </c>
      <c r="O30" s="1" t="s">
        <v>703</v>
      </c>
      <c r="P30" s="1" t="s">
        <v>704</v>
      </c>
      <c r="Q30" s="1" t="s">
        <v>705</v>
      </c>
      <c r="R30" s="1" t="s">
        <v>807</v>
      </c>
      <c r="S30" s="1" t="s">
        <v>75</v>
      </c>
      <c r="T30" s="1" t="s">
        <v>707</v>
      </c>
      <c r="U30" s="1" t="s">
        <v>708</v>
      </c>
      <c r="V30" s="1" t="s">
        <v>757</v>
      </c>
    </row>
    <row r="31" s="1" customFormat="1" spans="1:22">
      <c r="A31" s="1" t="s">
        <v>89</v>
      </c>
      <c r="B31" s="1" t="s">
        <v>94</v>
      </c>
      <c r="C31" s="1" t="s">
        <v>90</v>
      </c>
      <c r="D31" s="1" t="s">
        <v>92</v>
      </c>
      <c r="E31" s="1" t="s">
        <v>808</v>
      </c>
      <c r="F31" s="1" t="s">
        <v>95</v>
      </c>
      <c r="G31" s="1" t="s">
        <v>83</v>
      </c>
      <c r="H31" s="1" t="s">
        <v>699</v>
      </c>
      <c r="I31" s="1" t="s">
        <v>809</v>
      </c>
      <c r="J31" s="1" t="s">
        <v>701</v>
      </c>
      <c r="K31" s="1" t="s">
        <v>809</v>
      </c>
      <c r="L31" s="1" t="s">
        <v>809</v>
      </c>
      <c r="M31" s="1" t="s">
        <v>702</v>
      </c>
      <c r="N31" s="1" t="s">
        <v>702</v>
      </c>
      <c r="O31" s="1" t="s">
        <v>703</v>
      </c>
      <c r="P31" s="1" t="s">
        <v>704</v>
      </c>
      <c r="Q31" s="1" t="s">
        <v>705</v>
      </c>
      <c r="R31" s="1" t="s">
        <v>810</v>
      </c>
      <c r="S31" s="1" t="s">
        <v>75</v>
      </c>
      <c r="T31" s="1" t="s">
        <v>707</v>
      </c>
      <c r="U31" s="1" t="s">
        <v>713</v>
      </c>
      <c r="V31" s="1" t="s">
        <v>811</v>
      </c>
    </row>
    <row r="32" s="1" customFormat="1" spans="1:22">
      <c r="A32" s="1" t="s">
        <v>190</v>
      </c>
      <c r="B32" s="1" t="s">
        <v>115</v>
      </c>
      <c r="C32" s="1" t="s">
        <v>191</v>
      </c>
      <c r="D32" s="1" t="s">
        <v>193</v>
      </c>
      <c r="E32" s="1" t="s">
        <v>812</v>
      </c>
      <c r="F32" s="1" t="s">
        <v>83</v>
      </c>
      <c r="G32" s="1" t="s">
        <v>165</v>
      </c>
      <c r="H32" s="1" t="s">
        <v>699</v>
      </c>
      <c r="I32" s="1" t="s">
        <v>813</v>
      </c>
      <c r="J32" s="1" t="s">
        <v>701</v>
      </c>
      <c r="K32" s="1" t="s">
        <v>813</v>
      </c>
      <c r="L32" s="1" t="s">
        <v>813</v>
      </c>
      <c r="M32" s="1" t="s">
        <v>702</v>
      </c>
      <c r="N32" s="1" t="s">
        <v>702</v>
      </c>
      <c r="O32" s="1" t="s">
        <v>703</v>
      </c>
      <c r="P32" s="1" t="s">
        <v>704</v>
      </c>
      <c r="Q32" s="1" t="s">
        <v>705</v>
      </c>
      <c r="R32" s="1" t="s">
        <v>814</v>
      </c>
      <c r="S32" s="1" t="s">
        <v>75</v>
      </c>
      <c r="T32" s="1" t="s">
        <v>707</v>
      </c>
      <c r="U32" s="1" t="s">
        <v>713</v>
      </c>
      <c r="V32" s="1" t="s">
        <v>795</v>
      </c>
    </row>
    <row r="33" s="1" customFormat="1" spans="1:22">
      <c r="A33" s="1" t="s">
        <v>428</v>
      </c>
      <c r="B33" s="1" t="s">
        <v>115</v>
      </c>
      <c r="C33" s="1" t="s">
        <v>429</v>
      </c>
      <c r="D33" s="1" t="s">
        <v>431</v>
      </c>
      <c r="E33" s="1" t="s">
        <v>815</v>
      </c>
      <c r="F33" s="1" t="s">
        <v>259</v>
      </c>
      <c r="G33" s="1" t="s">
        <v>334</v>
      </c>
      <c r="H33" s="1" t="s">
        <v>699</v>
      </c>
      <c r="I33" s="1" t="s">
        <v>816</v>
      </c>
      <c r="J33" s="1" t="s">
        <v>701</v>
      </c>
      <c r="K33" s="1" t="s">
        <v>816</v>
      </c>
      <c r="L33" s="1" t="s">
        <v>816</v>
      </c>
      <c r="M33" s="1" t="s">
        <v>702</v>
      </c>
      <c r="N33" s="1" t="s">
        <v>702</v>
      </c>
      <c r="O33" s="1" t="s">
        <v>703</v>
      </c>
      <c r="P33" s="1" t="s">
        <v>704</v>
      </c>
      <c r="Q33" s="1" t="s">
        <v>705</v>
      </c>
      <c r="R33" s="1" t="s">
        <v>817</v>
      </c>
      <c r="S33" s="1" t="s">
        <v>75</v>
      </c>
      <c r="T33" s="1" t="s">
        <v>707</v>
      </c>
      <c r="U33" s="1" t="s">
        <v>713</v>
      </c>
      <c r="V33" s="1" t="s">
        <v>709</v>
      </c>
    </row>
    <row r="34" s="1" customFormat="1" spans="1:22">
      <c r="A34" s="1" t="s">
        <v>456</v>
      </c>
      <c r="B34" s="1" t="s">
        <v>115</v>
      </c>
      <c r="C34" s="1" t="s">
        <v>457</v>
      </c>
      <c r="D34" s="1" t="s">
        <v>431</v>
      </c>
      <c r="E34" s="1" t="s">
        <v>815</v>
      </c>
      <c r="F34" s="1" t="s">
        <v>334</v>
      </c>
      <c r="G34" s="1" t="s">
        <v>451</v>
      </c>
      <c r="H34" s="1" t="s">
        <v>699</v>
      </c>
      <c r="I34" s="1" t="s">
        <v>809</v>
      </c>
      <c r="J34" s="1" t="s">
        <v>701</v>
      </c>
      <c r="K34" s="1" t="s">
        <v>809</v>
      </c>
      <c r="L34" s="1" t="s">
        <v>809</v>
      </c>
      <c r="M34" s="1" t="s">
        <v>702</v>
      </c>
      <c r="N34" s="1" t="s">
        <v>702</v>
      </c>
      <c r="O34" s="1" t="s">
        <v>703</v>
      </c>
      <c r="P34" s="1" t="s">
        <v>704</v>
      </c>
      <c r="Q34" s="1" t="s">
        <v>705</v>
      </c>
      <c r="R34" s="1" t="s">
        <v>818</v>
      </c>
      <c r="S34" s="1" t="s">
        <v>75</v>
      </c>
      <c r="T34" s="1" t="s">
        <v>707</v>
      </c>
      <c r="U34" s="1" t="s">
        <v>713</v>
      </c>
      <c r="V34" s="1" t="s">
        <v>709</v>
      </c>
    </row>
    <row r="35" s="1" customFormat="1" spans="1:22">
      <c r="A35" s="1" t="s">
        <v>548</v>
      </c>
      <c r="B35" s="1" t="s">
        <v>115</v>
      </c>
      <c r="C35" s="1" t="s">
        <v>549</v>
      </c>
      <c r="D35" s="1" t="s">
        <v>173</v>
      </c>
      <c r="E35" s="1" t="s">
        <v>819</v>
      </c>
      <c r="F35" s="1" t="s">
        <v>335</v>
      </c>
      <c r="G35" s="1" t="s">
        <v>260</v>
      </c>
      <c r="H35" s="1" t="s">
        <v>699</v>
      </c>
      <c r="I35" s="1" t="s">
        <v>820</v>
      </c>
      <c r="J35" s="1" t="s">
        <v>701</v>
      </c>
      <c r="K35" s="1" t="s">
        <v>820</v>
      </c>
      <c r="L35" s="1" t="s">
        <v>820</v>
      </c>
      <c r="M35" s="1" t="s">
        <v>702</v>
      </c>
      <c r="N35" s="1" t="s">
        <v>702</v>
      </c>
      <c r="O35" s="1" t="s">
        <v>703</v>
      </c>
      <c r="P35" s="1" t="s">
        <v>704</v>
      </c>
      <c r="Q35" s="1" t="s">
        <v>705</v>
      </c>
      <c r="R35" s="1" t="s">
        <v>821</v>
      </c>
      <c r="S35" s="1" t="s">
        <v>75</v>
      </c>
      <c r="T35" s="1" t="s">
        <v>707</v>
      </c>
      <c r="U35" s="1" t="s">
        <v>713</v>
      </c>
      <c r="V35" s="1" t="s">
        <v>720</v>
      </c>
    </row>
    <row r="36" s="1" customFormat="1" spans="1:22">
      <c r="A36" s="1" t="s">
        <v>110</v>
      </c>
      <c r="B36" s="1" t="s">
        <v>115</v>
      </c>
      <c r="C36" s="1" t="s">
        <v>111</v>
      </c>
      <c r="D36" s="1" t="s">
        <v>113</v>
      </c>
      <c r="E36" s="1" t="s">
        <v>822</v>
      </c>
      <c r="F36" s="1" t="s">
        <v>95</v>
      </c>
      <c r="G36" s="1" t="s">
        <v>83</v>
      </c>
      <c r="H36" s="1" t="s">
        <v>699</v>
      </c>
      <c r="I36" s="1" t="s">
        <v>823</v>
      </c>
      <c r="J36" s="1" t="s">
        <v>701</v>
      </c>
      <c r="K36" s="1" t="s">
        <v>823</v>
      </c>
      <c r="L36" s="1" t="s">
        <v>823</v>
      </c>
      <c r="M36" s="1" t="s">
        <v>702</v>
      </c>
      <c r="N36" s="1" t="s">
        <v>702</v>
      </c>
      <c r="O36" s="1" t="s">
        <v>703</v>
      </c>
      <c r="P36" s="1" t="s">
        <v>704</v>
      </c>
      <c r="Q36" s="1" t="s">
        <v>705</v>
      </c>
      <c r="R36" s="1" t="s">
        <v>824</v>
      </c>
      <c r="S36" s="1" t="s">
        <v>75</v>
      </c>
      <c r="T36" s="1" t="s">
        <v>707</v>
      </c>
      <c r="U36" s="1" t="s">
        <v>713</v>
      </c>
      <c r="V36" s="1" t="s">
        <v>709</v>
      </c>
    </row>
    <row r="37" s="1" customFormat="1" spans="1:22">
      <c r="A37" s="1" t="s">
        <v>398</v>
      </c>
      <c r="B37" s="1" t="s">
        <v>115</v>
      </c>
      <c r="C37" s="1" t="s">
        <v>399</v>
      </c>
      <c r="D37" s="1" t="s">
        <v>401</v>
      </c>
      <c r="E37" s="1" t="s">
        <v>825</v>
      </c>
      <c r="F37" s="1" t="s">
        <v>95</v>
      </c>
      <c r="G37" s="1" t="s">
        <v>334</v>
      </c>
      <c r="H37" s="1" t="s">
        <v>699</v>
      </c>
      <c r="I37" s="1" t="s">
        <v>826</v>
      </c>
      <c r="J37" s="1" t="s">
        <v>701</v>
      </c>
      <c r="K37" s="1" t="s">
        <v>826</v>
      </c>
      <c r="L37" s="1" t="s">
        <v>826</v>
      </c>
      <c r="M37" s="1" t="s">
        <v>702</v>
      </c>
      <c r="N37" s="1" t="s">
        <v>702</v>
      </c>
      <c r="O37" s="1" t="s">
        <v>703</v>
      </c>
      <c r="P37" s="1" t="s">
        <v>704</v>
      </c>
      <c r="Q37" s="1" t="s">
        <v>705</v>
      </c>
      <c r="R37" s="1" t="s">
        <v>827</v>
      </c>
      <c r="S37" s="1" t="s">
        <v>75</v>
      </c>
      <c r="T37" s="1" t="s">
        <v>707</v>
      </c>
      <c r="U37" s="1" t="s">
        <v>713</v>
      </c>
      <c r="V37" s="1" t="s">
        <v>720</v>
      </c>
    </row>
    <row r="38" s="1" customFormat="1" spans="1:22">
      <c r="A38" s="1" t="s">
        <v>170</v>
      </c>
      <c r="B38" s="1" t="s">
        <v>175</v>
      </c>
      <c r="C38" s="1" t="s">
        <v>171</v>
      </c>
      <c r="D38" s="1" t="s">
        <v>173</v>
      </c>
      <c r="E38" s="1" t="s">
        <v>828</v>
      </c>
      <c r="F38" s="1" t="s">
        <v>95</v>
      </c>
      <c r="G38" s="1" t="s">
        <v>165</v>
      </c>
      <c r="H38" s="1" t="s">
        <v>699</v>
      </c>
      <c r="I38" s="1" t="s">
        <v>829</v>
      </c>
      <c r="J38" s="1" t="s">
        <v>701</v>
      </c>
      <c r="K38" s="1" t="s">
        <v>829</v>
      </c>
      <c r="L38" s="1" t="s">
        <v>829</v>
      </c>
      <c r="M38" s="1" t="s">
        <v>702</v>
      </c>
      <c r="N38" s="1" t="s">
        <v>702</v>
      </c>
      <c r="O38" s="1" t="s">
        <v>703</v>
      </c>
      <c r="P38" s="1" t="s">
        <v>704</v>
      </c>
      <c r="Q38" s="1" t="s">
        <v>705</v>
      </c>
      <c r="R38" s="1" t="s">
        <v>830</v>
      </c>
      <c r="S38" s="1" t="s">
        <v>75</v>
      </c>
      <c r="T38" s="1" t="s">
        <v>707</v>
      </c>
      <c r="U38" s="1" t="s">
        <v>713</v>
      </c>
      <c r="V38" s="1" t="s">
        <v>720</v>
      </c>
    </row>
    <row r="39" s="1" customFormat="1" spans="1:22">
      <c r="A39" s="1" t="s">
        <v>538</v>
      </c>
      <c r="B39" s="1" t="s">
        <v>543</v>
      </c>
      <c r="C39" s="1" t="s">
        <v>539</v>
      </c>
      <c r="D39" s="1" t="s">
        <v>541</v>
      </c>
      <c r="E39" s="1" t="s">
        <v>831</v>
      </c>
      <c r="F39" s="1" t="s">
        <v>335</v>
      </c>
      <c r="G39" s="1" t="s">
        <v>260</v>
      </c>
      <c r="H39" s="1" t="s">
        <v>699</v>
      </c>
      <c r="I39" s="1" t="s">
        <v>832</v>
      </c>
      <c r="J39" s="1" t="s">
        <v>701</v>
      </c>
      <c r="K39" s="1" t="s">
        <v>832</v>
      </c>
      <c r="L39" s="1" t="s">
        <v>832</v>
      </c>
      <c r="M39" s="1" t="s">
        <v>702</v>
      </c>
      <c r="N39" s="1" t="s">
        <v>702</v>
      </c>
      <c r="O39" s="1" t="s">
        <v>703</v>
      </c>
      <c r="P39" s="1" t="s">
        <v>704</v>
      </c>
      <c r="Q39" s="1" t="s">
        <v>705</v>
      </c>
      <c r="R39" s="1" t="s">
        <v>833</v>
      </c>
      <c r="S39" s="1" t="s">
        <v>75</v>
      </c>
      <c r="T39" s="1" t="s">
        <v>707</v>
      </c>
      <c r="U39" s="1" t="s">
        <v>713</v>
      </c>
      <c r="V39" s="1" t="s">
        <v>720</v>
      </c>
    </row>
    <row r="40" s="1" customFormat="1" spans="1:22">
      <c r="A40" s="1" t="s">
        <v>447</v>
      </c>
      <c r="B40" s="1" t="s">
        <v>450</v>
      </c>
      <c r="C40" s="1" t="s">
        <v>448</v>
      </c>
      <c r="D40" s="1" t="s">
        <v>92</v>
      </c>
      <c r="E40" s="1" t="s">
        <v>834</v>
      </c>
      <c r="F40" s="1" t="s">
        <v>165</v>
      </c>
      <c r="G40" s="1" t="s">
        <v>451</v>
      </c>
      <c r="H40" s="1" t="s">
        <v>699</v>
      </c>
      <c r="I40" s="1" t="s">
        <v>835</v>
      </c>
      <c r="J40" s="1" t="s">
        <v>701</v>
      </c>
      <c r="K40" s="1" t="s">
        <v>835</v>
      </c>
      <c r="L40" s="1" t="s">
        <v>835</v>
      </c>
      <c r="M40" s="1" t="s">
        <v>702</v>
      </c>
      <c r="N40" s="1" t="s">
        <v>702</v>
      </c>
      <c r="O40" s="1" t="s">
        <v>703</v>
      </c>
      <c r="P40" s="1" t="s">
        <v>704</v>
      </c>
      <c r="Q40" s="1" t="s">
        <v>705</v>
      </c>
      <c r="R40" s="1" t="s">
        <v>836</v>
      </c>
      <c r="S40" s="1" t="s">
        <v>75</v>
      </c>
      <c r="T40" s="1" t="s">
        <v>707</v>
      </c>
      <c r="U40" s="1" t="s">
        <v>708</v>
      </c>
      <c r="V40" s="1" t="s">
        <v>811</v>
      </c>
    </row>
    <row r="41" s="1" customFormat="1" spans="1:22">
      <c r="A41" s="1" t="s">
        <v>281</v>
      </c>
      <c r="B41" s="1" t="s">
        <v>286</v>
      </c>
      <c r="C41" s="1" t="s">
        <v>282</v>
      </c>
      <c r="D41" s="1" t="s">
        <v>284</v>
      </c>
      <c r="E41" s="1" t="s">
        <v>837</v>
      </c>
      <c r="F41" s="1" t="s">
        <v>165</v>
      </c>
      <c r="G41" s="1" t="s">
        <v>259</v>
      </c>
      <c r="H41" s="1" t="s">
        <v>699</v>
      </c>
      <c r="I41" s="1" t="s">
        <v>838</v>
      </c>
      <c r="J41" s="1" t="s">
        <v>701</v>
      </c>
      <c r="K41" s="1" t="s">
        <v>838</v>
      </c>
      <c r="L41" s="1" t="s">
        <v>838</v>
      </c>
      <c r="M41" s="1" t="s">
        <v>702</v>
      </c>
      <c r="N41" s="1" t="s">
        <v>702</v>
      </c>
      <c r="O41" s="1" t="s">
        <v>703</v>
      </c>
      <c r="P41" s="1" t="s">
        <v>704</v>
      </c>
      <c r="Q41" s="1" t="s">
        <v>705</v>
      </c>
      <c r="R41" s="1" t="s">
        <v>839</v>
      </c>
      <c r="S41" s="1" t="s">
        <v>75</v>
      </c>
      <c r="T41" s="1" t="s">
        <v>707</v>
      </c>
      <c r="U41" s="1" t="s">
        <v>708</v>
      </c>
      <c r="V41" s="1" t="s">
        <v>757</v>
      </c>
    </row>
    <row r="42" s="1" customFormat="1" spans="1:22">
      <c r="A42" s="1" t="s">
        <v>208</v>
      </c>
      <c r="B42" s="1" t="s">
        <v>213</v>
      </c>
      <c r="C42" s="1" t="s">
        <v>209</v>
      </c>
      <c r="D42" s="1" t="s">
        <v>211</v>
      </c>
      <c r="E42" s="1" t="s">
        <v>840</v>
      </c>
      <c r="F42" s="1" t="s">
        <v>95</v>
      </c>
      <c r="G42" s="1" t="s">
        <v>165</v>
      </c>
      <c r="H42" s="1" t="s">
        <v>699</v>
      </c>
      <c r="I42" s="1" t="s">
        <v>841</v>
      </c>
      <c r="J42" s="1" t="s">
        <v>701</v>
      </c>
      <c r="K42" s="1" t="s">
        <v>841</v>
      </c>
      <c r="L42" s="1" t="s">
        <v>841</v>
      </c>
      <c r="M42" s="1" t="s">
        <v>702</v>
      </c>
      <c r="N42" s="1" t="s">
        <v>702</v>
      </c>
      <c r="O42" s="1" t="s">
        <v>703</v>
      </c>
      <c r="P42" s="1" t="s">
        <v>704</v>
      </c>
      <c r="Q42" s="1" t="s">
        <v>705</v>
      </c>
      <c r="R42" s="1" t="s">
        <v>842</v>
      </c>
      <c r="S42" s="1" t="s">
        <v>75</v>
      </c>
      <c r="T42" s="1" t="s">
        <v>707</v>
      </c>
      <c r="U42" s="1" t="s">
        <v>708</v>
      </c>
      <c r="V42" s="1" t="s">
        <v>720</v>
      </c>
    </row>
    <row r="43" s="1" customFormat="1" spans="1:22">
      <c r="A43" s="1" t="s">
        <v>353</v>
      </c>
      <c r="B43" s="1" t="s">
        <v>358</v>
      </c>
      <c r="C43" s="1" t="s">
        <v>354</v>
      </c>
      <c r="D43" s="1" t="s">
        <v>356</v>
      </c>
      <c r="E43" s="1" t="s">
        <v>843</v>
      </c>
      <c r="F43" s="1" t="s">
        <v>83</v>
      </c>
      <c r="G43" s="1" t="s">
        <v>334</v>
      </c>
      <c r="H43" s="1" t="s">
        <v>699</v>
      </c>
      <c r="I43" s="1" t="s">
        <v>844</v>
      </c>
      <c r="J43" s="1" t="s">
        <v>701</v>
      </c>
      <c r="K43" s="1" t="s">
        <v>844</v>
      </c>
      <c r="L43" s="1" t="s">
        <v>844</v>
      </c>
      <c r="M43" s="1" t="s">
        <v>702</v>
      </c>
      <c r="N43" s="1" t="s">
        <v>702</v>
      </c>
      <c r="O43" s="1" t="s">
        <v>703</v>
      </c>
      <c r="P43" s="1" t="s">
        <v>704</v>
      </c>
      <c r="Q43" s="1" t="s">
        <v>705</v>
      </c>
      <c r="R43" s="1" t="s">
        <v>845</v>
      </c>
      <c r="S43" s="1" t="s">
        <v>75</v>
      </c>
      <c r="T43" s="1" t="s">
        <v>707</v>
      </c>
      <c r="U43" s="1" t="s">
        <v>713</v>
      </c>
      <c r="V43" s="1" t="s">
        <v>725</v>
      </c>
    </row>
    <row r="44" s="1" customFormat="1" spans="1:22">
      <c r="A44" s="1" t="s">
        <v>100</v>
      </c>
      <c r="B44" s="1" t="s">
        <v>105</v>
      </c>
      <c r="C44" s="1" t="s">
        <v>101</v>
      </c>
      <c r="D44" s="1" t="s">
        <v>846</v>
      </c>
      <c r="E44" s="1" t="s">
        <v>847</v>
      </c>
      <c r="F44" s="1" t="s">
        <v>82</v>
      </c>
      <c r="G44" s="1" t="s">
        <v>83</v>
      </c>
      <c r="H44" s="1" t="s">
        <v>699</v>
      </c>
      <c r="I44" s="1" t="s">
        <v>848</v>
      </c>
      <c r="J44" s="1" t="s">
        <v>701</v>
      </c>
      <c r="K44" s="1" t="s">
        <v>848</v>
      </c>
      <c r="L44" s="1" t="s">
        <v>848</v>
      </c>
      <c r="M44" s="1" t="s">
        <v>702</v>
      </c>
      <c r="N44" s="1" t="s">
        <v>702</v>
      </c>
      <c r="O44" s="1" t="s">
        <v>703</v>
      </c>
      <c r="P44" s="1" t="s">
        <v>704</v>
      </c>
      <c r="Q44" s="1" t="s">
        <v>705</v>
      </c>
      <c r="R44" s="1" t="s">
        <v>849</v>
      </c>
      <c r="S44" s="1" t="s">
        <v>75</v>
      </c>
      <c r="T44" s="1" t="s">
        <v>707</v>
      </c>
      <c r="U44" s="1" t="s">
        <v>708</v>
      </c>
      <c r="V44" s="1" t="s">
        <v>709</v>
      </c>
    </row>
    <row r="45" s="1" customFormat="1" spans="1:22">
      <c r="A45" s="1" t="s">
        <v>180</v>
      </c>
      <c r="B45" s="1" t="s">
        <v>185</v>
      </c>
      <c r="C45" s="1" t="s">
        <v>181</v>
      </c>
      <c r="D45" s="1" t="s">
        <v>183</v>
      </c>
      <c r="E45" s="1" t="s">
        <v>850</v>
      </c>
      <c r="F45" s="1" t="s">
        <v>82</v>
      </c>
      <c r="G45" s="1" t="s">
        <v>165</v>
      </c>
      <c r="H45" s="1" t="s">
        <v>699</v>
      </c>
      <c r="I45" s="1" t="s">
        <v>851</v>
      </c>
      <c r="J45" s="1" t="s">
        <v>701</v>
      </c>
      <c r="K45" s="1" t="s">
        <v>851</v>
      </c>
      <c r="L45" s="1" t="s">
        <v>851</v>
      </c>
      <c r="M45" s="1" t="s">
        <v>702</v>
      </c>
      <c r="N45" s="1" t="s">
        <v>702</v>
      </c>
      <c r="O45" s="1" t="s">
        <v>703</v>
      </c>
      <c r="P45" s="1" t="s">
        <v>704</v>
      </c>
      <c r="Q45" s="1" t="s">
        <v>705</v>
      </c>
      <c r="R45" s="1" t="s">
        <v>852</v>
      </c>
      <c r="S45" s="1" t="s">
        <v>75</v>
      </c>
      <c r="T45" s="1" t="s">
        <v>707</v>
      </c>
      <c r="U45" s="1" t="s">
        <v>708</v>
      </c>
      <c r="V45" s="1" t="s">
        <v>709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2023-06-06T02:29:59Z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B6971018F0F245A5B5282670ED3CCAA8_12</vt:lpwstr>
  </property>
</Properties>
</file>