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<sst xmlns="http://schemas.openxmlformats.org/spreadsheetml/2006/main" count="221" uniqueCount="121">
  <si>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</si>
  <si>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</si>
  <si>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</si>
  <si>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</si>
  <si>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</si>
  <si>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</si>
  <si>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</si>
  <si>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</si>
  <si>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</si>
  <si>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</si>
  <si>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</si>
  <si>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</si>
  <si>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</si>
  <si>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</si>
  <si>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</si>
  <si>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</si>
  <si>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</si>
  <si>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</si>
  <si>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</si>
  <si>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</si>
  <si>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</si>
  <si>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</si>
  <si>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</si>
  <si>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</si>
  <si>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</si>
  <si>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999223846852727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</si>
  <si>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</si>
  <si>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</si>
  <si>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</si>
  <si>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</si>
  <si>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</si>
  <si>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LIANG/YAN</t>
  </si>
  <si>
    <t>CA363230607CNY</t>
  </si>
  <si>
    <t>未提现</t>
  </si>
  <si>
    <t>携程开票</t>
  </si>
  <si>
    <t xml:space="preserve">3289082	</t>
  </si>
  <si>
    <t xml:space="preserve">	</t>
  </si>
  <si>
    <t xml:space="preserve">999224290712958	</t>
  </si>
  <si>
    <t>[广州]广州阳光酒店(9848021)</t>
  </si>
  <si>
    <t>豪华套房&lt;双人入住&gt;&lt;内宾&gt;&lt;预付&gt;&lt;双早&gt;</t>
  </si>
  <si>
    <t>李作林,彭绍龙,杨镇喜</t>
  </si>
  <si>
    <t xml:space="preserve">3394646	</t>
  </si>
  <si>
    <t xml:space="preserve">999224334367470	</t>
  </si>
  <si>
    <t>[香港]香港帝国酒店(Imperial Hotel)(808817)</t>
  </si>
  <si>
    <t>高级房&lt;双人入住&gt;&lt;内宾&gt;&lt;预付&gt;&lt;无早&gt;</t>
  </si>
  <si>
    <t>GU/HUIZHONG</t>
  </si>
  <si>
    <t xml:space="preserve">3403306	</t>
  </si>
  <si>
    <t xml:space="preserve">999224339789775	</t>
  </si>
  <si>
    <t>[香港]香港弥敦酒店(Nathan Hotel)(10105446)</t>
  </si>
  <si>
    <t>卓智客房&lt;双人入住&gt;&lt;内宾&gt;&lt;预付&gt;&lt;无早&gt;</t>
  </si>
  <si>
    <t>LIANG/ZAN</t>
  </si>
  <si>
    <t xml:space="preserve">3404957	</t>
  </si>
  <si>
    <t xml:space="preserve">2305220062	</t>
  </si>
  <si>
    <t xml:space="preserve">999224357487568	</t>
  </si>
  <si>
    <t>[梅州]梅州客都大酒店(100660732)</t>
  </si>
  <si>
    <t>商务大床房&lt;特惠专享&gt;&lt;双人入住&gt;&lt;双早&gt;</t>
  </si>
  <si>
    <t>刘健煌</t>
  </si>
  <si>
    <t xml:space="preserve">3407519	</t>
  </si>
  <si>
    <t>，</t>
  </si>
  <si>
    <t>A230607092437481</t>
  </si>
  <si>
    <t>A230607092601481</t>
  </si>
  <si>
    <t>CNY / HKD 当前参考汇率: 1.10137266</t>
  </si>
  <si>
    <t>总计：6790.73 CNY/
7479.12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</si>
  <si>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</si>
  <si>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</si>
  <si>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</si>
  <si>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</si>
  <si>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</si>
  <si>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</si>
  <si>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</si>
  <si>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</si>
  <si>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</si>
  <si>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</si>
  <si>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</si>
  <si>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</si>
  <si>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</si>
  <si>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</si>
  <si>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</si>
  <si>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</si>
  <si>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</si>
  <si>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</si>
  <si>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</si>
  <si>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2023-05-22</t>
  </si>
  <si>
    <t>3407519</t>
  </si>
  <si>
    <t>梅州客都大酒店</t>
  </si>
  <si>
    <t>2023-05-23</t>
  </si>
  <si>
    <t>退房日周结</t>
  </si>
  <si>
    <t>219.30</t>
  </si>
  <si>
    <t>RMB</t>
  </si>
  <si>
    <t>0</t>
  </si>
  <si>
    <t>0.00</t>
  </si>
  <si>
    <t>携程国内直连(DD)</t>
  </si>
  <si>
    <t>01.011249</t>
  </si>
  <si>
    <t>2023-05-22 21:25:18</t>
  </si>
  <si>
    <t>否</t>
  </si>
  <si>
    <t>汇智国际旅游发展有限公司</t>
  </si>
  <si>
    <t>直采</t>
  </si>
  <si>
    <t>中国</t>
  </si>
  <si>
    <t>3404957</t>
  </si>
  <si>
    <t>香港弥敦酒店</t>
  </si>
  <si>
    <t>LIANG ZAN</t>
  </si>
  <si>
    <t>779.72</t>
  </si>
  <si>
    <t>2023-05-22 11:15:04</t>
  </si>
  <si>
    <t>直连</t>
  </si>
  <si>
    <t>2023-05-21</t>
  </si>
  <si>
    <t>3403306</t>
  </si>
  <si>
    <t>香港帝国酒店</t>
  </si>
  <si>
    <t>GU HUIZHONG</t>
  </si>
  <si>
    <t>496.92</t>
  </si>
  <si>
    <t>2023-05-21 20:31:35</t>
  </si>
  <si>
    <t>2023-05-19</t>
  </si>
  <si>
    <t>3394646</t>
  </si>
  <si>
    <t>广州阳光酒店</t>
  </si>
  <si>
    <t>3614.79</t>
  </si>
  <si>
    <t>2023-05-19 14:23:31</t>
  </si>
  <si>
    <t>2023-04-25</t>
  </si>
  <si>
    <t>3289082</t>
  </si>
  <si>
    <t>香港九龙酒店</t>
  </si>
  <si>
    <t>LIANG YAN</t>
  </si>
  <si>
    <t>1680.00</t>
  </si>
  <si>
    <t>2023-04-30 22:21:46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</si>
</sst>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219075</xdr:colOff>
      <xdr:row>50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30605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45067</v>
      </c>
      <c r="G2" s="6">
        <v>45069</v>
      </c>
      <c r="H2" s="4">
        <v>1</v>
      </c>
      <c r="I2" s="4">
        <v>2</v>
      </c>
      <c r="J2" s="4">
        <v>2</v>
      </c>
      <c r="K2" s="4" t="s">
        <v>30</v>
      </c>
      <c r="L2" s="4">
        <v>1680</v>
      </c>
      <c r="M2" s="4">
        <v>1680</v>
      </c>
      <c r="N2" s="4" t="s">
        <v>31</v>
      </c>
      <c r="O2" s="4" t="s">
        <v>32</v>
      </c>
      <c r="P2" s="4" t="s">
        <v>33</v>
      </c>
      <c r="Q2" s="4">
        <v>0</v>
      </c>
      <c r="R2" s="7">
        <v>45041</v>
      </c>
      <c r="S2" s="6">
        <v>45084</v>
      </c>
      <c r="T2" s="4" t="s">
        <v>34</v>
      </c>
      <c r="U2" s="4">
        <v>1680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45068</v>
      </c>
      <c r="G3" s="6">
        <v>45069</v>
      </c>
      <c r="H3" s="4">
        <v>3</v>
      </c>
      <c r="I3" s="4">
        <v>1</v>
      </c>
      <c r="J3" s="4">
        <v>3</v>
      </c>
      <c r="K3" s="4" t="s">
        <v>30</v>
      </c>
      <c r="L3" s="4">
        <v>3614.79</v>
      </c>
      <c r="M3" s="4">
        <v>3614.79</v>
      </c>
      <c r="N3" s="4" t="s">
        <v>40</v>
      </c>
      <c r="O3" s="4" t="s">
        <v>32</v>
      </c>
      <c r="P3" s="4" t="s">
        <v>33</v>
      </c>
      <c r="Q3" s="4">
        <v>0</v>
      </c>
      <c r="R3" s="7">
        <v>45065</v>
      </c>
      <c r="S3" s="6">
        <v>45084</v>
      </c>
      <c r="T3" s="4" t="s">
        <v>34</v>
      </c>
      <c r="U3" s="4">
        <v>3614.79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45068</v>
      </c>
      <c r="G4" s="6">
        <v>45069</v>
      </c>
      <c r="H4" s="4">
        <v>1</v>
      </c>
      <c r="I4" s="4">
        <v>1</v>
      </c>
      <c r="J4" s="4">
        <v>1</v>
      </c>
      <c r="K4" s="4" t="s">
        <v>30</v>
      </c>
      <c r="L4" s="4">
        <v>496.92</v>
      </c>
      <c r="M4" s="4">
        <v>496.92</v>
      </c>
      <c r="N4" s="4" t="s">
        <v>45</v>
      </c>
      <c r="O4" s="4" t="s">
        <v>32</v>
      </c>
      <c r="P4" s="4" t="s">
        <v>33</v>
      </c>
      <c r="Q4" s="4">
        <v>0</v>
      </c>
      <c r="R4" s="7">
        <v>45067</v>
      </c>
      <c r="S4" s="6">
        <v>45084</v>
      </c>
      <c r="T4" s="4" t="s">
        <v>34</v>
      </c>
      <c r="U4" s="4">
        <v>496.92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45068</v>
      </c>
      <c r="G5" s="6">
        <v>45069</v>
      </c>
      <c r="H5" s="4">
        <v>1</v>
      </c>
      <c r="I5" s="4">
        <v>1</v>
      </c>
      <c r="J5" s="4">
        <v>1</v>
      </c>
      <c r="K5" s="4" t="s">
        <v>30</v>
      </c>
      <c r="L5" s="4">
        <v>779.72</v>
      </c>
      <c r="M5" s="4">
        <v>779.72</v>
      </c>
      <c r="N5" s="4" t="s">
        <v>50</v>
      </c>
      <c r="O5" s="4" t="s">
        <v>32</v>
      </c>
      <c r="P5" s="4" t="s">
        <v>33</v>
      </c>
      <c r="Q5" s="4">
        <v>0</v>
      </c>
      <c r="R5" s="7">
        <v>45068</v>
      </c>
      <c r="S5" s="6">
        <v>45084</v>
      </c>
      <c r="T5" s="4" t="s">
        <v>34</v>
      </c>
      <c r="U5" s="4">
        <v>779.72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45068</v>
      </c>
      <c r="G6" s="6">
        <v>45069</v>
      </c>
      <c r="H6" s="4">
        <v>1</v>
      </c>
      <c r="I6" s="4">
        <v>1</v>
      </c>
      <c r="J6" s="4">
        <v>1</v>
      </c>
      <c r="K6" s="4" t="s">
        <v>30</v>
      </c>
      <c r="L6" s="4">
        <v>219.3</v>
      </c>
      <c r="M6" s="4">
        <v>219.3</v>
      </c>
      <c r="N6" s="4" t="s">
        <v>56</v>
      </c>
      <c r="O6" s="4" t="s">
        <v>32</v>
      </c>
      <c r="P6" s="4" t="s">
        <v>33</v>
      </c>
      <c r="Q6" s="4">
        <v>0</v>
      </c>
      <c r="R6" s="7">
        <v>45068</v>
      </c>
      <c r="S6" s="6">
        <v>45084</v>
      </c>
      <c r="T6" s="4" t="s">
        <v>34</v>
      </c>
      <c r="U6" s="4">
        <v>219.3</v>
      </c>
      <c r="V6" s="4">
        <v>0</v>
      </c>
      <c r="W6" s="4">
        <v>0</v>
      </c>
      <c r="X6" s="4" t="s">
        <v>57</v>
      </c>
      <c r="Y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4" sqref="A14:D17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</v>
      </c>
    </row>
    <row r="2" s="4" customFormat="1" hidden="1" spans="1:9">
      <c r="A2" s="5">
        <v>999223846852727</v>
      </c>
      <c r="B2" s="6">
        <v>45067</v>
      </c>
      <c r="C2" s="6">
        <v>45069</v>
      </c>
      <c r="D2" s="4">
        <v>1680</v>
      </c>
      <c r="E2" s="4" t="str">
        <f>VLOOKUP(A2,HOP!A:L,12,0)</f>
        <v>1680.00</v>
      </c>
      <c r="F2" s="4" t="str">
        <f>VLOOKUP(A2,HOP!A:C,3,0)</f>
        <v>3289082</v>
      </c>
      <c r="G2" s="4">
        <f>D2-E2</f>
        <v>0</v>
      </c>
      <c r="H2" s="4" t="str">
        <f>$H$1&amp;F2</f>
        <v>，3289082</v>
      </c>
      <c r="I2" s="4" t="str">
        <f>VLOOKUP(A2,HOP!A:U,21,0)</f>
        <v>直采</v>
      </c>
    </row>
    <row r="3" s="4" customFormat="1" spans="1:9">
      <c r="A3" s="5">
        <v>999224290712958</v>
      </c>
      <c r="B3" s="6">
        <v>45068</v>
      </c>
      <c r="C3" s="6">
        <v>45069</v>
      </c>
      <c r="D3" s="4">
        <v>3614.79</v>
      </c>
      <c r="E3" s="4" t="str">
        <f>VLOOKUP(A3,HOP!A:L,12,0)</f>
        <v>3614.79</v>
      </c>
      <c r="F3" s="4" t="str">
        <f>VLOOKUP(A3,HOP!A:C,3,0)</f>
        <v>3394646</v>
      </c>
      <c r="G3" s="4">
        <f>D3-E3</f>
        <v>0</v>
      </c>
      <c r="H3" s="4" t="str">
        <f>$H$1&amp;F3</f>
        <v>，3394646</v>
      </c>
      <c r="I3" s="4" t="str">
        <f>VLOOKUP(A3,HOP!A:U,21,0)</f>
        <v>直连</v>
      </c>
    </row>
    <row r="4" s="4" customFormat="1" spans="1:9">
      <c r="A4" s="5">
        <v>999224334367470</v>
      </c>
      <c r="B4" s="6">
        <v>45068</v>
      </c>
      <c r="C4" s="6">
        <v>45069</v>
      </c>
      <c r="D4" s="4">
        <v>496.92</v>
      </c>
      <c r="E4" s="4" t="str">
        <f>VLOOKUP(A4,HOP!A:L,12,0)</f>
        <v>496.92</v>
      </c>
      <c r="F4" s="4" t="str">
        <f>VLOOKUP(A4,HOP!A:C,3,0)</f>
        <v>3403306</v>
      </c>
      <c r="G4" s="4">
        <f>D4-E4</f>
        <v>0</v>
      </c>
      <c r="H4" s="4" t="str">
        <f>$H$1&amp;F4</f>
        <v>，3403306</v>
      </c>
      <c r="I4" s="4" t="str">
        <f>VLOOKUP(A4,HOP!A:U,21,0)</f>
        <v>直连</v>
      </c>
    </row>
    <row r="5" s="4" customFormat="1" spans="1:9">
      <c r="A5" s="5">
        <v>999224339789775</v>
      </c>
      <c r="B5" s="6">
        <v>45068</v>
      </c>
      <c r="C5" s="6">
        <v>45069</v>
      </c>
      <c r="D5" s="4">
        <v>779.72</v>
      </c>
      <c r="E5" s="4" t="str">
        <f>VLOOKUP(A5,HOP!A:L,12,0)</f>
        <v>779.72</v>
      </c>
      <c r="F5" s="4" t="str">
        <f>VLOOKUP(A5,HOP!A:C,3,0)</f>
        <v>3404957</v>
      </c>
      <c r="G5" s="4">
        <f>D5-E5</f>
        <v>0</v>
      </c>
      <c r="H5" s="4" t="str">
        <f>$H$1&amp;F5</f>
        <v>，3404957</v>
      </c>
      <c r="I5" s="4" t="str">
        <f>VLOOKUP(A5,HOP!A:U,21,0)</f>
        <v>直连</v>
      </c>
    </row>
    <row r="6" s="4" customFormat="1" hidden="1" spans="1:9">
      <c r="A6" s="5">
        <v>999224357487568</v>
      </c>
      <c r="B6" s="6">
        <v>45068</v>
      </c>
      <c r="C6" s="6">
        <v>45069</v>
      </c>
      <c r="D6" s="4">
        <v>219.3</v>
      </c>
      <c r="E6" s="4" t="str">
        <f>VLOOKUP(A6,HOP!A:L,12,0)</f>
        <v>219.30</v>
      </c>
      <c r="F6" s="4" t="str">
        <f>VLOOKUP(A6,HOP!A:C,3,0)</f>
        <v>3407519</v>
      </c>
      <c r="G6" s="4">
        <f>D6-E6</f>
        <v>0</v>
      </c>
      <c r="H6" s="4" t="str">
        <f>$H$1&amp;F6</f>
        <v>，3407519</v>
      </c>
      <c r="I6" s="4" t="str">
        <f>VLOOKUP(A6,HOP!A:U,21,0)</f>
        <v>直采</v>
      </c>
    </row>
    <row r="8" spans="4:4">
      <c r="D8" s="4">
        <f>SUM(D2:D7)</f>
        <v>6790.73</v>
      </c>
    </row>
    <row r="14" spans="1:4">
      <c r="A14" s="4" t="s">
        <v>59</v>
      </c>
      <c r="C14" s="4">
        <v>1899.3</v>
      </c>
      <c r="D14" s="4">
        <v>2091.84</v>
      </c>
    </row>
    <row r="15" spans="1:4">
      <c r="A15" s="4" t="s">
        <v>60</v>
      </c>
      <c r="C15" s="4">
        <v>4891.43</v>
      </c>
      <c r="D15" s="4">
        <v>5387.28</v>
      </c>
    </row>
    <row r="16" spans="1:4">
      <c r="A16" s="4" t="s">
        <v>61</v>
      </c>
      <c r="C16" s="4">
        <f>SUBTOTAL(9,C14:C15)</f>
        <v>6790.73</v>
      </c>
      <c r="D16" s="4">
        <f>SUBTOTAL(9,D14:D15)</f>
        <v>7479.12</v>
      </c>
    </row>
    <row r="17" spans="1:1">
      <c r="A17" s="4" t="s">
        <v>62</v>
      </c>
    </row>
  </sheetData>
  <autoFilter ref="A1:XFD8">
    <filterColumn colId="8">
      <filters blank="1">
        <filter val="直连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63</v>
      </c>
      <c r="B1" s="2" t="s">
        <v>64</v>
      </c>
      <c r="C1" s="2" t="s">
        <v>65</v>
      </c>
      <c r="D1" s="2" t="s">
        <v>66</v>
      </c>
      <c r="E1" s="2" t="s">
        <v>13</v>
      </c>
      <c r="F1" s="2" t="s">
        <v>5</v>
      </c>
      <c r="G1" s="2" t="s">
        <v>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  <c r="U1" s="2" t="s">
        <v>80</v>
      </c>
      <c r="V1" s="2" t="s">
        <v>81</v>
      </c>
    </row>
    <row r="2" s="1" customFormat="1" spans="1:22">
      <c r="A2" s="3">
        <v>999224357487568</v>
      </c>
      <c r="B2" s="1" t="s">
        <v>82</v>
      </c>
      <c r="C2" s="1" t="s">
        <v>83</v>
      </c>
      <c r="D2" s="1" t="s">
        <v>84</v>
      </c>
      <c r="E2" s="1" t="s">
        <v>56</v>
      </c>
      <c r="F2" s="1" t="s">
        <v>82</v>
      </c>
      <c r="G2" s="1" t="s">
        <v>85</v>
      </c>
      <c r="H2" s="1" t="s">
        <v>86</v>
      </c>
      <c r="I2" s="1" t="s">
        <v>87</v>
      </c>
      <c r="J2" s="1" t="s">
        <v>88</v>
      </c>
      <c r="K2" s="1" t="s">
        <v>87</v>
      </c>
      <c r="L2" s="1" t="s">
        <v>87</v>
      </c>
      <c r="M2" s="1" t="s">
        <v>89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 t="s">
        <v>96</v>
      </c>
      <c r="V2" s="1" t="s">
        <v>97</v>
      </c>
    </row>
    <row r="3" s="1" customFormat="1" spans="1:22">
      <c r="A3" s="3">
        <v>999224339789775</v>
      </c>
      <c r="B3" s="1" t="s">
        <v>82</v>
      </c>
      <c r="C3" s="1" t="s">
        <v>98</v>
      </c>
      <c r="D3" s="1" t="s">
        <v>99</v>
      </c>
      <c r="E3" s="1" t="s">
        <v>100</v>
      </c>
      <c r="F3" s="1" t="s">
        <v>82</v>
      </c>
      <c r="G3" s="1" t="s">
        <v>85</v>
      </c>
      <c r="H3" s="1" t="s">
        <v>86</v>
      </c>
      <c r="I3" s="1" t="s">
        <v>101</v>
      </c>
      <c r="J3" s="1" t="s">
        <v>88</v>
      </c>
      <c r="K3" s="1" t="s">
        <v>101</v>
      </c>
      <c r="L3" s="1" t="s">
        <v>101</v>
      </c>
      <c r="M3" s="1" t="s">
        <v>89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102</v>
      </c>
      <c r="S3" s="1" t="s">
        <v>94</v>
      </c>
      <c r="T3" s="1" t="s">
        <v>95</v>
      </c>
      <c r="U3" s="1" t="s">
        <v>103</v>
      </c>
      <c r="V3" s="1" t="s">
        <v>97</v>
      </c>
    </row>
    <row r="4" s="1" customFormat="1" spans="1:22">
      <c r="A4" s="3">
        <v>999224334367470</v>
      </c>
      <c r="B4" s="1" t="s">
        <v>104</v>
      </c>
      <c r="C4" s="1" t="s">
        <v>105</v>
      </c>
      <c r="D4" s="1" t="s">
        <v>106</v>
      </c>
      <c r="E4" s="1" t="s">
        <v>107</v>
      </c>
      <c r="F4" s="1" t="s">
        <v>82</v>
      </c>
      <c r="G4" s="1" t="s">
        <v>85</v>
      </c>
      <c r="H4" s="1" t="s">
        <v>86</v>
      </c>
      <c r="I4" s="1" t="s">
        <v>108</v>
      </c>
      <c r="J4" s="1" t="s">
        <v>88</v>
      </c>
      <c r="K4" s="1" t="s">
        <v>108</v>
      </c>
      <c r="L4" s="1" t="s">
        <v>108</v>
      </c>
      <c r="M4" s="1" t="s">
        <v>89</v>
      </c>
      <c r="N4" s="1" t="s">
        <v>89</v>
      </c>
      <c r="O4" s="1" t="s">
        <v>90</v>
      </c>
      <c r="P4" s="1" t="s">
        <v>91</v>
      </c>
      <c r="Q4" s="1" t="s">
        <v>92</v>
      </c>
      <c r="R4" s="1" t="s">
        <v>109</v>
      </c>
      <c r="S4" s="1" t="s">
        <v>94</v>
      </c>
      <c r="T4" s="1" t="s">
        <v>95</v>
      </c>
      <c r="U4" s="1" t="s">
        <v>103</v>
      </c>
      <c r="V4" s="1" t="s">
        <v>97</v>
      </c>
    </row>
    <row r="5" s="1" customFormat="1" spans="1:22">
      <c r="A5" s="3">
        <v>999224290712958</v>
      </c>
      <c r="B5" s="1" t="s">
        <v>110</v>
      </c>
      <c r="C5" s="1" t="s">
        <v>111</v>
      </c>
      <c r="D5" s="1" t="s">
        <v>112</v>
      </c>
      <c r="E5" s="1" t="s">
        <v>40</v>
      </c>
      <c r="F5" s="1" t="s">
        <v>82</v>
      </c>
      <c r="G5" s="1" t="s">
        <v>85</v>
      </c>
      <c r="H5" s="1" t="s">
        <v>86</v>
      </c>
      <c r="I5" s="1" t="s">
        <v>113</v>
      </c>
      <c r="J5" s="1" t="s">
        <v>88</v>
      </c>
      <c r="K5" s="1" t="s">
        <v>113</v>
      </c>
      <c r="L5" s="1" t="s">
        <v>113</v>
      </c>
      <c r="M5" s="1" t="s">
        <v>89</v>
      </c>
      <c r="N5" s="1" t="s">
        <v>89</v>
      </c>
      <c r="O5" s="1" t="s">
        <v>90</v>
      </c>
      <c r="P5" s="1" t="s">
        <v>91</v>
      </c>
      <c r="Q5" s="1" t="s">
        <v>92</v>
      </c>
      <c r="R5" s="1" t="s">
        <v>114</v>
      </c>
      <c r="S5" s="1" t="s">
        <v>94</v>
      </c>
      <c r="T5" s="1" t="s">
        <v>95</v>
      </c>
      <c r="U5" s="1" t="s">
        <v>103</v>
      </c>
      <c r="V5" s="1" t="s">
        <v>97</v>
      </c>
    </row>
    <row r="6" s="1" customFormat="1" spans="1:22">
      <c r="A6" s="3">
        <v>999223846852727</v>
      </c>
      <c r="B6" s="1" t="s">
        <v>115</v>
      </c>
      <c r="C6" s="1" t="s">
        <v>116</v>
      </c>
      <c r="D6" s="1" t="s">
        <v>117</v>
      </c>
      <c r="E6" s="1" t="s">
        <v>118</v>
      </c>
      <c r="F6" s="1" t="s">
        <v>104</v>
      </c>
      <c r="G6" s="1" t="s">
        <v>85</v>
      </c>
      <c r="H6" s="1" t="s">
        <v>86</v>
      </c>
      <c r="I6" s="1" t="s">
        <v>119</v>
      </c>
      <c r="J6" s="1" t="s">
        <v>88</v>
      </c>
      <c r="K6" s="1" t="s">
        <v>119</v>
      </c>
      <c r="L6" s="1" t="s">
        <v>119</v>
      </c>
      <c r="M6" s="1" t="s">
        <v>89</v>
      </c>
      <c r="N6" s="1" t="s">
        <v>89</v>
      </c>
      <c r="O6" s="1" t="s">
        <v>90</v>
      </c>
      <c r="P6" s="1" t="s">
        <v>91</v>
      </c>
      <c r="Q6" s="1" t="s">
        <v>92</v>
      </c>
      <c r="R6" s="1" t="s">
        <v>120</v>
      </c>
      <c r="S6" s="1" t="s">
        <v>94</v>
      </c>
      <c r="T6" s="1" t="s">
        <v>95</v>
      </c>
      <c r="U6" s="1" t="s">
        <v>96</v>
      </c>
      <c r="V6" s="1" t="s">
        <v>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2023-06-07T01:12:54Z</dcterms:created>
  <dcterms:modified xsi:type="dcterms:W3CDTF">2023-06-07T01:28:34Z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A9366FF1E8764F46A45B29473767EC32_12</vt:lpwstr>
  </property>
  <property fmtid="{D5CDD505-2E9C-101B-9397-08002B2CF9AE}" pid="3" name="KSOProductBuildVer">
    <vt:lpwstr>2052-11.1.0.14309</vt:lpwstr>
  </property>
</Properties>
</file>