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<sst xmlns="http://schemas.openxmlformats.org/spreadsheetml/2006/main" count="88" uniqueCount="78">
  <si>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</si>
  <si>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</si>
  <si>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</si>
  <si>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</si>
  <si>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</si>
  <si>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</si>
  <si>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</si>
  <si>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</si>
  <si>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</si>
  <si>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</si>
  <si>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</si>
  <si>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</si>
  <si>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</si>
  <si>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</si>
  <si>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</si>
  <si>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</si>
  <si>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</si>
  <si>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</si>
  <si>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</si>
  <si>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</si>
  <si>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</si>
  <si>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</si>
  <si>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</si>
  <si>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</si>
  <si>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</si>
  <si>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999224136516311	</t>
  </si>
  <si>
    <t>Ctrip</t>
  </si>
  <si>
    <t>正常</t>
  </si>
  <si>
    <t>[香港]香港金域假日酒店(Holiday Inn Golden Mile)(105479945)</t>
  </si>
  <si>
    <t>高级房&lt;至多8间&gt;&lt;2人入住&gt;</t>
  </si>
  <si>
    <t>CNY</t>
  </si>
  <si>
    <t>XUE/BING</t>
  </si>
  <si>
    <t>CA13744230607CNY</t>
  </si>
  <si>
    <t>未提现</t>
  </si>
  <si>
    <t>携程开票</t>
  </si>
  <si>
    <t xml:space="preserve">3368465	</t>
  </si>
  <si>
    <t xml:space="preserve">3099064	</t>
  </si>
  <si>
    <t>，</t>
  </si>
  <si>
    <t>1562 CNY</t>
  </si>
  <si>
    <t>A230607091120481</t>
  </si>
  <si>
    <t>总计：1562元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</si>
  <si>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</si>
  <si>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</si>
  <si>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</si>
  <si>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</si>
  <si>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</si>
  <si>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</si>
  <si>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</si>
  <si>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</si>
  <si>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</si>
  <si>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</si>
  <si>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</si>
  <si>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</si>
  <si>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</si>
  <si>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</si>
  <si>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</si>
  <si>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</si>
  <si>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</si>
  <si>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</si>
  <si>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</si>
  <si>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2023-05-13</t>
  </si>
  <si>
    <t>3368465</t>
  </si>
  <si>
    <t>香港金域假日酒店</t>
  </si>
  <si>
    <t>XUE BING</t>
  </si>
  <si>
    <t>2023-05-21</t>
  </si>
  <si>
    <t>2023-05-23</t>
  </si>
  <si>
    <t>退房日月结</t>
  </si>
  <si>
    <t>1562.00</t>
  </si>
  <si>
    <t>RMB</t>
  </si>
  <si>
    <t>0</t>
  </si>
  <si>
    <t>0.00</t>
  </si>
  <si>
    <t>携程汇登国内直连</t>
  </si>
  <si>
    <t>01.011264</t>
  </si>
  <si>
    <t>2023-05-13 23:32:35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</si>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</sst>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45067</v>
      </c>
      <c r="G2" s="6">
        <v>45069</v>
      </c>
      <c r="H2" s="4">
        <v>1</v>
      </c>
      <c r="I2" s="4">
        <v>2</v>
      </c>
      <c r="J2" s="4">
        <v>2</v>
      </c>
      <c r="K2" s="4" t="s">
        <v>30</v>
      </c>
      <c r="L2" s="4">
        <v>1562</v>
      </c>
      <c r="M2" s="4">
        <v>1562</v>
      </c>
      <c r="N2" s="4" t="s">
        <v>31</v>
      </c>
      <c r="O2" s="4" t="s">
        <v>32</v>
      </c>
      <c r="P2" s="4" t="s">
        <v>33</v>
      </c>
      <c r="Q2" s="4">
        <v>0</v>
      </c>
      <c r="R2" s="7">
        <v>45059</v>
      </c>
      <c r="S2" s="6">
        <v>45084</v>
      </c>
      <c r="T2" s="4" t="s">
        <v>34</v>
      </c>
      <c r="U2" s="4">
        <v>1562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999224136516311</v>
      </c>
      <c r="B2" s="6">
        <v>45067</v>
      </c>
      <c r="C2" s="6">
        <v>45069</v>
      </c>
      <c r="D2" s="4">
        <v>1562</v>
      </c>
      <c r="E2" s="4" t="str">
        <f>VLOOKUP(A2,HOP!A:L,12,0)</f>
        <v>1562.00</v>
      </c>
      <c r="F2" s="4" t="str">
        <f>VLOOKUP(A2,HOP!A:C,3,0)</f>
        <v>3368465</v>
      </c>
      <c r="G2" s="4">
        <f>D2-E2</f>
        <v>0</v>
      </c>
      <c r="H2" s="4" t="str">
        <f>$H$1&amp;F2</f>
        <v>，3368465</v>
      </c>
      <c r="I2" s="4" t="str">
        <f>VLOOKUP(A2,HOP!A:U,21,0)</f>
        <v>直连</v>
      </c>
    </row>
    <row r="4" spans="4:4">
      <c r="D4" s="4">
        <f>SUM(D2:D3)</f>
        <v>1562</v>
      </c>
    </row>
    <row r="6" spans="4:4">
      <c r="D6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999224136516311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2023-06-07T01:09:08Z</dcterms:created>
  <dcterms:modified xsi:type="dcterms:W3CDTF">2023-06-07T01:12:22Z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F19D1B2334584ACDA06D2245835FED7A_12</vt:lpwstr>
  </property>
  <property fmtid="{D5CDD505-2E9C-101B-9397-08002B2CF9AE}" pid="3" name="KSOProductBuildVer">
    <vt:lpwstr>2052-11.1.0.14309</vt:lpwstr>
  </property>
</Properties>
</file>