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</definedName>
  </definedNames>
  <calcPr calcId="144525"/>
</workbook>
</file>

<file path=xl/sharedStrings.xml><?xml version="1.0" encoding="utf-8"?>
<sst xmlns="http://schemas.openxmlformats.org/spreadsheetml/2006/main" count="89" uniqueCount="77">
  <si>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</si>
  <si>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</si>
  <si>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</si>
  <si>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</si>
  <si>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</si>
  <si>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</si>
  <si>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</si>
  <si>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</si>
  <si>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</si>
  <si>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</si>
  <si>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</si>
  <si>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</si>
  <si>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</si>
  <si>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</si>
  <si>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</si>
  <si>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</si>
  <si>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</si>
  <si>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</si>
  <si>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</si>
  <si>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</si>
  <si>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</si>
  <si>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</si>
  <si>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</si>
  <si>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</si>
  <si>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</si>
  <si>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999224431299744	</t>
  </si>
  <si>
    <t>Ctrip</t>
  </si>
  <si>
    <t>正常</t>
  </si>
  <si>
    <t>[常熟]轻住·致家精选酒店(77173470)</t>
  </si>
  <si>
    <t>高级豪华大床房&lt;双人入住&gt;&lt;内宾&gt;&lt;预付&gt;&lt;无早&gt;</t>
  </si>
  <si>
    <t>CNY</t>
  </si>
  <si>
    <t>峰哥</t>
  </si>
  <si>
    <t>CA11323230601CNY</t>
  </si>
  <si>
    <t>未提现</t>
  </si>
  <si>
    <t>携程开票</t>
  </si>
  <si>
    <t xml:space="preserve">3426384	</t>
  </si>
  <si>
    <t xml:space="preserve">1662256721713725475	</t>
  </si>
  <si>
    <t>,</t>
  </si>
  <si>
    <t>CNY 222.6</t>
  </si>
  <si>
    <t>A230607091445911</t>
  </si>
  <si>
    <t>CNY / HKD 当前参考汇率: 1.10137266</t>
  </si>
  <si>
    <t>总计：222.6 CNY/
245.17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</si>
  <si>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</si>
  <si>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</si>
  <si>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</si>
  <si>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</si>
  <si>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</si>
  <si>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</si>
  <si>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</si>
  <si>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</si>
  <si>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</si>
  <si>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</si>
  <si>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</si>
  <si>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</si>
  <si>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</si>
  <si>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</si>
  <si>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</si>
  <si>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</si>
  <si>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</si>
  <si>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</si>
  <si>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</si>
  <si>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</si>
  <si>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3426384</t>
  </si>
  <si>
    <t>轻住·致家精选酒店</t>
  </si>
  <si>
    <t>2023-05-29</t>
  </si>
  <si>
    <t>退房日月结</t>
  </si>
  <si>
    <t>222.60</t>
  </si>
  <si>
    <t>RMB</t>
  </si>
  <si>
    <t>0</t>
  </si>
  <si>
    <t>0.00</t>
  </si>
  <si>
    <t>携程汇智国内直连</t>
  </si>
  <si>
    <t>1861</t>
  </si>
  <si>
    <t>2023-05-27 08:37:40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</si>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</sst>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9</xdr:row>
      <xdr:rowOff>0</xdr:rowOff>
    </xdr:from>
    <xdr:to>
      <xdr:col>10</xdr:col>
      <xdr:colOff>13335</xdr:colOff>
      <xdr:row>29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1645920"/>
          <a:ext cx="7168515" cy="374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137160</xdr:colOff>
      <xdr:row>5</xdr:row>
      <xdr:rowOff>160020</xdr:rowOff>
    </xdr:from>
    <xdr:to>
      <xdr:col>21</xdr:col>
      <xdr:colOff>472440</xdr:colOff>
      <xdr:row>32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2560" y="1074420"/>
          <a:ext cx="9936480" cy="4831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45075</v>
      </c>
      <c r="H2" s="4">
        <v>1</v>
      </c>
      <c r="I2" s="4">
        <v>2</v>
      </c>
      <c r="J2" s="4">
        <v>2</v>
      </c>
      <c r="K2" s="4" t="s">
        <v>30</v>
      </c>
      <c r="L2" s="4">
        <v>222.6</v>
      </c>
      <c r="M2" s="4">
        <v>222.6</v>
      </c>
      <c r="N2" s="4" t="s">
        <v>31</v>
      </c>
      <c r="O2" s="4" t="s">
        <v>32</v>
      </c>
      <c r="P2" s="4" t="s">
        <v>33</v>
      </c>
      <c r="Q2" s="4">
        <v>0</v>
      </c>
      <c r="R2" s="7">
        <v>45073</v>
      </c>
      <c r="S2" s="6">
        <v>45078</v>
      </c>
      <c r="T2" s="4" t="s">
        <v>34</v>
      </c>
      <c r="U2" s="4">
        <v>222.6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C6" sqref="C6"/>
    </sheetView>
  </sheetViews>
  <sheetFormatPr defaultColWidth="10" defaultRowHeight="14.4" outlineLevelRow="7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999224431299744</v>
      </c>
      <c r="B2" s="6">
        <v>45073</v>
      </c>
      <c r="C2" s="6">
        <v>45075</v>
      </c>
      <c r="D2" s="4">
        <v>222.6</v>
      </c>
      <c r="E2" s="4" t="str">
        <f>VLOOKUP(A2,HOP!A:L,12,0)</f>
        <v>222.60</v>
      </c>
      <c r="F2" s="4" t="str">
        <f>VLOOKUP(A2,HOP!A:C,3,0)</f>
        <v>3426384</v>
      </c>
      <c r="G2" s="4">
        <f>D2-E2</f>
        <v>0</v>
      </c>
      <c r="H2" s="4" t="str">
        <f>$H$1&amp;F2</f>
        <v>,3426384</v>
      </c>
      <c r="I2" s="4" t="str">
        <f>VLOOKUP(A2,HOP!A:U,21,0)</f>
        <v>直连</v>
      </c>
    </row>
    <row r="4" spans="4:4">
      <c r="D4" s="4">
        <f>SUM(D2:D3)</f>
        <v>222.6</v>
      </c>
    </row>
    <row r="5" spans="4:4">
      <c r="D5" s="4" t="s">
        <v>38</v>
      </c>
    </row>
    <row r="6" spans="1:3">
      <c r="A6" s="4" t="s">
        <v>39</v>
      </c>
      <c r="B6" s="4">
        <v>222.6</v>
      </c>
      <c r="C6" s="4">
        <v>245.17</v>
      </c>
    </row>
    <row r="7" spans="1:1">
      <c r="A7" s="4" t="s">
        <v>40</v>
      </c>
    </row>
    <row r="8" spans="1:1">
      <c r="A8" s="4" t="s">
        <v>41</v>
      </c>
    </row>
  </sheetData>
  <autoFilter ref="A1:X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9" sqref="D9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999224431299744</v>
      </c>
      <c r="B2" s="1" t="s">
        <v>61</v>
      </c>
      <c r="C2" s="1" t="s">
        <v>62</v>
      </c>
      <c r="D2" s="1" t="s">
        <v>63</v>
      </c>
      <c r="E2" s="1" t="s">
        <v>31</v>
      </c>
      <c r="F2" s="1" t="s">
        <v>61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2023-06-03T06:32:00Z</dcterms:created>
  <dcterms:modified xsi:type="dcterms:W3CDTF">2023-06-07T01:16:51Z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9841BD0A2EF14164968E8A14373BFA10_12</vt:lpwstr>
  </property>
  <property fmtid="{D5CDD505-2E9C-101B-9397-08002B2CF9AE}" pid="3" name="KSOProductBuildVer">
    <vt:lpwstr>2052-11.1.0.14309</vt:lpwstr>
  </property>
</Properties>
</file>