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<sst xmlns="http://schemas.openxmlformats.org/spreadsheetml/2006/main" count="255" uniqueCount="146">
  <si>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</si>
  <si>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</si>
  <si>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</si>
  <si>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</si>
  <si>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</si>
  <si>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</si>
  <si>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</si>
  <si>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</si>
  <si>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</si>
  <si>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</si>
  <si>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</si>
  <si>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</si>
  <si>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</si>
  <si>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</si>
  <si>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</si>
  <si>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</si>
  <si>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</si>
  <si>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</si>
  <si>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</si>
  <si>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</si>
  <si>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</si>
  <si>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</si>
  <si>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</si>
  <si>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</si>
  <si>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</si>
  <si>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999222898274298	</t>
  </si>
  <si>
    <t>Ctrip</t>
  </si>
  <si>
    <t>正常</t>
  </si>
  <si>
    <t>[普吉岛]普吉岛芭东彩灯度假村 (政府卫生认证)(The Lantern Resorts Patong Phuket (SHA Extra Plus))(44690026)</t>
  </si>
  <si>
    <t>Pent景观客房&lt;2人入住&gt;&lt;不退款&gt;</t>
  </si>
  <si>
    <t>USD</t>
  </si>
  <si>
    <t>Mei Kei/Choong,Mei Kei/Choong</t>
  </si>
  <si>
    <t>CA5326230609USD</t>
  </si>
  <si>
    <t>未提现</t>
  </si>
  <si>
    <t>携程开票</t>
  </si>
  <si>
    <t xml:space="preserve">3060024	</t>
  </si>
  <si>
    <t xml:space="preserve">81854	</t>
  </si>
  <si>
    <t xml:space="preserve">999224404093557	</t>
  </si>
  <si>
    <t>[首尔]三井酒店(Hotel Samjung)(37236514)</t>
  </si>
  <si>
    <t>标准双人房&lt;2人入住&gt;&lt;不退款&gt;</t>
  </si>
  <si>
    <t>AN/JAEHYUN</t>
  </si>
  <si>
    <t xml:space="preserve">3419212	</t>
  </si>
  <si>
    <t xml:space="preserve">23045531	</t>
  </si>
  <si>
    <t xml:space="preserve">999224497690576	</t>
  </si>
  <si>
    <t>[釜山]瓦尔瑟酒店(Lavalse Hotel)(44791845)</t>
  </si>
  <si>
    <t>标准海景双床房&lt;2人入住&gt;&lt;不退款&gt;</t>
  </si>
  <si>
    <t>LEE/SUHYANG</t>
  </si>
  <si>
    <t xml:space="preserve">3439892	</t>
  </si>
  <si>
    <t xml:space="preserve">23259221	</t>
  </si>
  <si>
    <t xml:space="preserve">999224513340452	</t>
  </si>
  <si>
    <t>HWANG/SANMIN</t>
  </si>
  <si>
    <t xml:space="preserve">3443914	</t>
  </si>
  <si>
    <t xml:space="preserve">23259293	</t>
  </si>
  <si>
    <t xml:space="preserve">999224543678601	</t>
  </si>
  <si>
    <t>[檀香山]威基基海滩阿洛希拉尼酒店('Alohilani Resort Waikiki Beach)(37200143)</t>
  </si>
  <si>
    <t>标准两张大床房&lt;2人入住&gt;&lt;不退款&gt;</t>
  </si>
  <si>
    <t>Castillo/Jorge</t>
  </si>
  <si>
    <t xml:space="preserve">3450622	</t>
  </si>
  <si>
    <t xml:space="preserve">	</t>
  </si>
  <si>
    <t xml:space="preserve">999224599103456	</t>
  </si>
  <si>
    <t>[马卡蒂]新世界马卡蒂酒店(New World Makati Hotel)(37221886)</t>
  </si>
  <si>
    <t>豪华双床房&lt;2人入住&gt;&lt;不退款&gt;</t>
  </si>
  <si>
    <t>KENT/FUNG</t>
  </si>
  <si>
    <t xml:space="preserve">3461291	</t>
  </si>
  <si>
    <t xml:space="preserve">7382108	</t>
  </si>
  <si>
    <t>,</t>
  </si>
  <si>
    <t>USD  1735</t>
  </si>
  <si>
    <t>A230609092206911</t>
  </si>
  <si>
    <t>A230609092339911</t>
  </si>
  <si>
    <t>USD / HKD 当前参考汇率: 7.83659</t>
  </si>
  <si>
    <t xml:space="preserve">总计：1735 USD/
13596.48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</si>
  <si>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</si>
  <si>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</si>
  <si>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</si>
  <si>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</si>
  <si>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</si>
  <si>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</si>
  <si>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</si>
  <si>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</si>
  <si>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</si>
  <si>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</si>
  <si>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</si>
  <si>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</si>
  <si>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</si>
  <si>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</si>
  <si>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</si>
  <si>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</si>
  <si>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</si>
  <si>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</si>
  <si>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</si>
  <si>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2023-06-04</t>
  </si>
  <si>
    <t>3461291</t>
  </si>
  <si>
    <t>马尼拉新世界酒店</t>
  </si>
  <si>
    <t>KENT FUNG</t>
  </si>
  <si>
    <t>2023-06-05</t>
  </si>
  <si>
    <t>2023-06-06</t>
  </si>
  <si>
    <t>退房日周结</t>
  </si>
  <si>
    <t>903.95</t>
  </si>
  <si>
    <t>127.00</t>
  </si>
  <si>
    <t>0</t>
  </si>
  <si>
    <t>0.00</t>
  </si>
  <si>
    <t>携程盛景国际直连</t>
  </si>
  <si>
    <t>01.010677</t>
  </si>
  <si>
    <t>2023-06-04 17:10:44</t>
  </si>
  <si>
    <t>否</t>
  </si>
  <si>
    <t>汇智国际旅游发展有限公司</t>
  </si>
  <si>
    <t>直采</t>
  </si>
  <si>
    <t>菲律宾</t>
  </si>
  <si>
    <t>2023-06-02</t>
  </si>
  <si>
    <t>3450622</t>
  </si>
  <si>
    <t>阿洛希拉尼威基基海滩度假村</t>
  </si>
  <si>
    <t>Castillo Jorge</t>
  </si>
  <si>
    <t>7799.90</t>
  </si>
  <si>
    <t>1096.00</t>
  </si>
  <si>
    <t>2023-06-02 08:49:14</t>
  </si>
  <si>
    <t>直连</t>
  </si>
  <si>
    <t>美国</t>
  </si>
  <si>
    <t>2023-05-25</t>
  </si>
  <si>
    <t>3419212</t>
  </si>
  <si>
    <t>首尔三井酒店</t>
  </si>
  <si>
    <t>AN JAEHYUN</t>
  </si>
  <si>
    <t>537.81</t>
  </si>
  <si>
    <t>76.00</t>
  </si>
  <si>
    <t>2023-05-25 18:03:51</t>
  </si>
  <si>
    <t>韩国</t>
  </si>
  <si>
    <t>2023-02-23</t>
  </si>
  <si>
    <t>3060024</t>
  </si>
  <si>
    <t>普吉岛芭东彩灯度假村</t>
  </si>
  <si>
    <t>Mei Kei Choong,Mei Kei Choong</t>
  </si>
  <si>
    <t>2023-06-03</t>
  </si>
  <si>
    <t>663.28</t>
  </si>
  <si>
    <t>96.00</t>
  </si>
  <si>
    <t>2023-02-24 15:29:01</t>
  </si>
  <si>
    <t>泰国</t>
  </si>
  <si>
    <t>2023-05-30</t>
  </si>
  <si>
    <t>3439892</t>
  </si>
  <si>
    <t>拉瓦尔斯酒店</t>
  </si>
  <si>
    <t>LEE SUHYANG</t>
  </si>
  <si>
    <t>1205.40</t>
  </si>
  <si>
    <t>170.00</t>
  </si>
  <si>
    <t>2023-05-31 15:31:39</t>
  </si>
  <si>
    <t>2023-05-31</t>
  </si>
  <si>
    <t>3443914</t>
  </si>
  <si>
    <t>HWANG SANMIN</t>
  </si>
  <si>
    <t>1206.68</t>
  </si>
  <si>
    <t>2023-06-01 04:40:06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</si>
</sst>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617220</xdr:colOff>
      <xdr:row>41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730740" cy="4815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10" defaultRowHeight="14.4" outlineLevelRow="6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45080</v>
      </c>
      <c r="G2" s="6">
        <v>45083</v>
      </c>
      <c r="H2" s="4">
        <v>1</v>
      </c>
      <c r="I2" s="4">
        <v>3</v>
      </c>
      <c r="J2" s="4">
        <v>3</v>
      </c>
      <c r="K2" s="4" t="s">
        <v>30</v>
      </c>
      <c r="L2" s="4">
        <v>96</v>
      </c>
      <c r="M2" s="4">
        <v>96</v>
      </c>
      <c r="N2" s="4" t="s">
        <v>31</v>
      </c>
      <c r="O2" s="4" t="s">
        <v>32</v>
      </c>
      <c r="P2" s="4" t="s">
        <v>33</v>
      </c>
      <c r="Q2" s="4">
        <v>0</v>
      </c>
      <c r="R2" s="7">
        <v>44980</v>
      </c>
      <c r="S2" s="6">
        <v>45086</v>
      </c>
      <c r="T2" s="4" t="s">
        <v>34</v>
      </c>
      <c r="U2" s="4">
        <v>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45082</v>
      </c>
      <c r="G3" s="6">
        <v>45083</v>
      </c>
      <c r="H3" s="4">
        <v>1</v>
      </c>
      <c r="I3" s="4">
        <v>1</v>
      </c>
      <c r="J3" s="4">
        <v>1</v>
      </c>
      <c r="K3" s="4" t="s">
        <v>30</v>
      </c>
      <c r="L3" s="4">
        <v>76</v>
      </c>
      <c r="M3" s="4">
        <v>76</v>
      </c>
      <c r="N3" s="4" t="s">
        <v>40</v>
      </c>
      <c r="O3" s="4" t="s">
        <v>32</v>
      </c>
      <c r="P3" s="4" t="s">
        <v>33</v>
      </c>
      <c r="Q3" s="4">
        <v>0</v>
      </c>
      <c r="R3" s="7">
        <v>45071</v>
      </c>
      <c r="S3" s="6">
        <v>45086</v>
      </c>
      <c r="T3" s="4" t="s">
        <v>34</v>
      </c>
      <c r="U3" s="4">
        <v>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45081</v>
      </c>
      <c r="G4" s="6">
        <v>45083</v>
      </c>
      <c r="H4" s="4">
        <v>1</v>
      </c>
      <c r="I4" s="4">
        <v>2</v>
      </c>
      <c r="J4" s="4">
        <v>2</v>
      </c>
      <c r="K4" s="4" t="s">
        <v>30</v>
      </c>
      <c r="L4" s="4">
        <v>170</v>
      </c>
      <c r="M4" s="4">
        <v>170</v>
      </c>
      <c r="N4" s="4" t="s">
        <v>46</v>
      </c>
      <c r="O4" s="4" t="s">
        <v>32</v>
      </c>
      <c r="P4" s="4" t="s">
        <v>33</v>
      </c>
      <c r="Q4" s="4">
        <v>0</v>
      </c>
      <c r="R4" s="7">
        <v>45076</v>
      </c>
      <c r="S4" s="6">
        <v>45086</v>
      </c>
      <c r="T4" s="4" t="s">
        <v>34</v>
      </c>
      <c r="U4" s="4">
        <v>170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45081</v>
      </c>
      <c r="G5" s="6">
        <v>45083</v>
      </c>
      <c r="H5" s="4">
        <v>1</v>
      </c>
      <c r="I5" s="4">
        <v>2</v>
      </c>
      <c r="J5" s="4">
        <v>2</v>
      </c>
      <c r="K5" s="4" t="s">
        <v>30</v>
      </c>
      <c r="L5" s="4">
        <v>170</v>
      </c>
      <c r="M5" s="4">
        <v>170</v>
      </c>
      <c r="N5" s="4" t="s">
        <v>50</v>
      </c>
      <c r="O5" s="4" t="s">
        <v>32</v>
      </c>
      <c r="P5" s="4" t="s">
        <v>33</v>
      </c>
      <c r="Q5" s="4">
        <v>0</v>
      </c>
      <c r="R5" s="7">
        <v>45077</v>
      </c>
      <c r="S5" s="6">
        <v>45086</v>
      </c>
      <c r="T5" s="4" t="s">
        <v>34</v>
      </c>
      <c r="U5" s="4">
        <v>170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45079</v>
      </c>
      <c r="G6" s="6">
        <v>45083</v>
      </c>
      <c r="H6" s="4">
        <v>1</v>
      </c>
      <c r="I6" s="4">
        <v>4</v>
      </c>
      <c r="J6" s="4">
        <v>4</v>
      </c>
      <c r="K6" s="4" t="s">
        <v>30</v>
      </c>
      <c r="L6" s="4">
        <v>1096</v>
      </c>
      <c r="M6" s="4">
        <v>1096</v>
      </c>
      <c r="N6" s="4" t="s">
        <v>56</v>
      </c>
      <c r="O6" s="4" t="s">
        <v>32</v>
      </c>
      <c r="P6" s="4" t="s">
        <v>33</v>
      </c>
      <c r="Q6" s="4">
        <v>0</v>
      </c>
      <c r="R6" s="7">
        <v>45079</v>
      </c>
      <c r="S6" s="6">
        <v>45086</v>
      </c>
      <c r="T6" s="4" t="s">
        <v>34</v>
      </c>
      <c r="U6" s="4">
        <v>1096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45082</v>
      </c>
      <c r="G7" s="6">
        <v>45083</v>
      </c>
      <c r="H7" s="4">
        <v>1</v>
      </c>
      <c r="I7" s="4">
        <v>1</v>
      </c>
      <c r="J7" s="4">
        <v>1</v>
      </c>
      <c r="K7" s="4" t="s">
        <v>30</v>
      </c>
      <c r="L7" s="4">
        <v>127</v>
      </c>
      <c r="M7" s="4">
        <v>127</v>
      </c>
      <c r="N7" s="4" t="s">
        <v>62</v>
      </c>
      <c r="O7" s="4" t="s">
        <v>32</v>
      </c>
      <c r="P7" s="4" t="s">
        <v>33</v>
      </c>
      <c r="Q7" s="4">
        <v>0</v>
      </c>
      <c r="R7" s="7">
        <v>45081</v>
      </c>
      <c r="S7" s="6">
        <v>45086</v>
      </c>
      <c r="T7" s="4" t="s">
        <v>34</v>
      </c>
      <c r="U7" s="4">
        <v>127</v>
      </c>
      <c r="V7" s="4">
        <v>0</v>
      </c>
      <c r="W7" s="4">
        <v>0</v>
      </c>
      <c r="X7" s="4" t="s">
        <v>63</v>
      </c>
      <c r="Y7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C14"/>
    </sheetView>
  </sheetViews>
  <sheetFormatPr defaultColWidth="10" defaultRowHeight="14.4"/>
  <cols>
    <col min="1" max="1" width="12.8888888888889" style="4"/>
    <col min="2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999222898274298</v>
      </c>
      <c r="B2" s="6">
        <v>45080</v>
      </c>
      <c r="C2" s="6">
        <v>45083</v>
      </c>
      <c r="D2" s="4">
        <v>96</v>
      </c>
      <c r="E2" s="4" t="str">
        <f>VLOOKUP(A2,HOP!A:L,12,0)</f>
        <v>96.00</v>
      </c>
      <c r="F2" s="4" t="str">
        <f>VLOOKUP(A2,HOP!A:C,3,0)</f>
        <v>3060024</v>
      </c>
      <c r="G2" s="4">
        <f>D2-E2</f>
        <v>0</v>
      </c>
      <c r="H2" s="4" t="str">
        <f>$H$1&amp;F2</f>
        <v>,3060024</v>
      </c>
      <c r="I2" s="4" t="str">
        <f>VLOOKUP(A2,HOP!A:U,21,0)</f>
        <v>直采</v>
      </c>
    </row>
    <row r="3" s="4" customFormat="1" spans="1:9">
      <c r="A3" s="5">
        <v>999224404093557</v>
      </c>
      <c r="B3" s="6">
        <v>45082</v>
      </c>
      <c r="C3" s="6">
        <v>45083</v>
      </c>
      <c r="D3" s="4">
        <v>76</v>
      </c>
      <c r="E3" s="4" t="str">
        <f>VLOOKUP(A3,HOP!A:L,12,0)</f>
        <v>76.00</v>
      </c>
      <c r="F3" s="4" t="str">
        <f>VLOOKUP(A3,HOP!A:C,3,0)</f>
        <v>3419212</v>
      </c>
      <c r="G3" s="4">
        <f>D3-E3</f>
        <v>0</v>
      </c>
      <c r="H3" s="4" t="str">
        <f>$H$1&amp;F3</f>
        <v>,3419212</v>
      </c>
      <c r="I3" s="4" t="str">
        <f>VLOOKUP(A3,HOP!A:U,21,0)</f>
        <v>直采</v>
      </c>
    </row>
    <row r="4" s="4" customFormat="1" spans="1:9">
      <c r="A4" s="5">
        <v>999224497690576</v>
      </c>
      <c r="B4" s="6">
        <v>45081</v>
      </c>
      <c r="C4" s="6">
        <v>45083</v>
      </c>
      <c r="D4" s="4">
        <v>170</v>
      </c>
      <c r="E4" s="4" t="str">
        <f>VLOOKUP(A4,HOP!A:L,12,0)</f>
        <v>170.00</v>
      </c>
      <c r="F4" s="4" t="str">
        <f>VLOOKUP(A4,HOP!A:C,3,0)</f>
        <v>3439892</v>
      </c>
      <c r="G4" s="4">
        <f>D4-E4</f>
        <v>0</v>
      </c>
      <c r="H4" s="4" t="str">
        <f>$H$1&amp;F4</f>
        <v>,3439892</v>
      </c>
      <c r="I4" s="4" t="str">
        <f>VLOOKUP(A4,HOP!A:U,21,0)</f>
        <v>直采</v>
      </c>
    </row>
    <row r="5" s="4" customFormat="1" spans="1:9">
      <c r="A5" s="5">
        <v>999224513340452</v>
      </c>
      <c r="B5" s="6">
        <v>45081</v>
      </c>
      <c r="C5" s="6">
        <v>45083</v>
      </c>
      <c r="D5" s="4">
        <v>170</v>
      </c>
      <c r="E5" s="4" t="str">
        <f>VLOOKUP(A5,HOP!A:L,12,0)</f>
        <v>170.00</v>
      </c>
      <c r="F5" s="4" t="str">
        <f>VLOOKUP(A5,HOP!A:C,3,0)</f>
        <v>3443914</v>
      </c>
      <c r="G5" s="4">
        <f>D5-E5</f>
        <v>0</v>
      </c>
      <c r="H5" s="4" t="str">
        <f>$H$1&amp;F5</f>
        <v>,3443914</v>
      </c>
      <c r="I5" s="4" t="str">
        <f>VLOOKUP(A5,HOP!A:U,21,0)</f>
        <v>直采</v>
      </c>
    </row>
    <row r="6" s="4" customFormat="1" spans="1:9">
      <c r="A6" s="5">
        <v>999224543678601</v>
      </c>
      <c r="B6" s="6">
        <v>45079</v>
      </c>
      <c r="C6" s="6">
        <v>45083</v>
      </c>
      <c r="D6" s="4">
        <v>1096</v>
      </c>
      <c r="E6" s="4" t="str">
        <f>VLOOKUP(A6,HOP!A:L,12,0)</f>
        <v>1096.00</v>
      </c>
      <c r="F6" s="4" t="str">
        <f>VLOOKUP(A6,HOP!A:C,3,0)</f>
        <v>3450622</v>
      </c>
      <c r="G6" s="4">
        <f>D6-E6</f>
        <v>0</v>
      </c>
      <c r="H6" s="4" t="str">
        <f>$H$1&amp;F6</f>
        <v>,3450622</v>
      </c>
      <c r="I6" s="4" t="str">
        <f>VLOOKUP(A6,HOP!A:U,21,0)</f>
        <v>直连</v>
      </c>
    </row>
    <row r="7" s="4" customFormat="1" spans="1:9">
      <c r="A7" s="5">
        <v>999224599103456</v>
      </c>
      <c r="B7" s="6">
        <v>45082</v>
      </c>
      <c r="C7" s="6">
        <v>45083</v>
      </c>
      <c r="D7" s="4">
        <v>127</v>
      </c>
      <c r="E7" s="4" t="str">
        <f>VLOOKUP(A7,HOP!A:L,12,0)</f>
        <v>127.00</v>
      </c>
      <c r="F7" s="4" t="str">
        <f>VLOOKUP(A7,HOP!A:C,3,0)</f>
        <v>3461291</v>
      </c>
      <c r="G7" s="4">
        <f>D7-E7</f>
        <v>0</v>
      </c>
      <c r="H7" s="4" t="str">
        <f>$H$1&amp;F7</f>
        <v>,3461291</v>
      </c>
      <c r="I7" s="4" t="str">
        <f>VLOOKUP(A7,HOP!A:U,21,0)</f>
        <v>直采</v>
      </c>
    </row>
    <row r="9" spans="4:4">
      <c r="D9" s="4">
        <f>SUM(D2:D8)</f>
        <v>1735</v>
      </c>
    </row>
    <row r="10" spans="4:4">
      <c r="D10" s="4" t="s">
        <v>66</v>
      </c>
    </row>
    <row r="11" spans="1:3">
      <c r="A11" s="4" t="s">
        <v>67</v>
      </c>
      <c r="B11" s="4">
        <v>639</v>
      </c>
      <c r="C11" s="4">
        <v>5007.58</v>
      </c>
    </row>
    <row r="12" spans="1:3">
      <c r="A12" s="4" t="s">
        <v>68</v>
      </c>
      <c r="B12" s="4">
        <v>1096</v>
      </c>
      <c r="C12" s="4">
        <v>8588.9</v>
      </c>
    </row>
    <row r="13" spans="1:3">
      <c r="A13" s="4" t="s">
        <v>69</v>
      </c>
      <c r="B13" s="4">
        <f>SUM(B11:B12)</f>
        <v>1735</v>
      </c>
      <c r="C13" s="4">
        <f>SUM(C11:C12)</f>
        <v>13596.48</v>
      </c>
    </row>
    <row r="14" spans="1:1">
      <c r="A14" s="4" t="s">
        <v>70</v>
      </c>
    </row>
  </sheetData>
  <autoFilter ref="A1:X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  <c r="V1" s="2" t="s">
        <v>89</v>
      </c>
    </row>
    <row r="2" s="1" customFormat="1" spans="1:22">
      <c r="A2" s="3">
        <v>999224599103456</v>
      </c>
      <c r="B2" s="1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96</v>
      </c>
      <c r="I2" s="1" t="s">
        <v>97</v>
      </c>
      <c r="J2" s="1" t="s">
        <v>30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999224543678601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108</v>
      </c>
      <c r="G3" s="1" t="s">
        <v>95</v>
      </c>
      <c r="H3" s="1" t="s">
        <v>96</v>
      </c>
      <c r="I3" s="1" t="s">
        <v>112</v>
      </c>
      <c r="J3" s="1" t="s">
        <v>30</v>
      </c>
      <c r="K3" s="1" t="s">
        <v>113</v>
      </c>
      <c r="L3" s="1" t="s">
        <v>113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114</v>
      </c>
      <c r="S3" s="1" t="s">
        <v>104</v>
      </c>
      <c r="T3" s="1" t="s">
        <v>105</v>
      </c>
      <c r="U3" s="1" t="s">
        <v>115</v>
      </c>
      <c r="V3" s="1" t="s">
        <v>116</v>
      </c>
    </row>
    <row r="4" s="1" customFormat="1" spans="1:22">
      <c r="A4" s="3">
        <v>999224404093557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94</v>
      </c>
      <c r="G4" s="1" t="s">
        <v>95</v>
      </c>
      <c r="H4" s="1" t="s">
        <v>96</v>
      </c>
      <c r="I4" s="1" t="s">
        <v>121</v>
      </c>
      <c r="J4" s="1" t="s">
        <v>30</v>
      </c>
      <c r="K4" s="1" t="s">
        <v>122</v>
      </c>
      <c r="L4" s="1" t="s">
        <v>122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123</v>
      </c>
      <c r="S4" s="1" t="s">
        <v>104</v>
      </c>
      <c r="T4" s="1" t="s">
        <v>105</v>
      </c>
      <c r="U4" s="1" t="s">
        <v>106</v>
      </c>
      <c r="V4" s="1" t="s">
        <v>124</v>
      </c>
    </row>
    <row r="5" s="1" customFormat="1" spans="1:22">
      <c r="A5" s="3">
        <v>999222898274298</v>
      </c>
      <c r="B5" s="1" t="s">
        <v>125</v>
      </c>
      <c r="C5" s="1" t="s">
        <v>126</v>
      </c>
      <c r="D5" s="1" t="s">
        <v>127</v>
      </c>
      <c r="E5" s="1" t="s">
        <v>128</v>
      </c>
      <c r="F5" s="1" t="s">
        <v>129</v>
      </c>
      <c r="G5" s="1" t="s">
        <v>95</v>
      </c>
      <c r="H5" s="1" t="s">
        <v>96</v>
      </c>
      <c r="I5" s="1" t="s">
        <v>130</v>
      </c>
      <c r="J5" s="1" t="s">
        <v>30</v>
      </c>
      <c r="K5" s="1" t="s">
        <v>131</v>
      </c>
      <c r="L5" s="1" t="s">
        <v>131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132</v>
      </c>
      <c r="S5" s="1" t="s">
        <v>104</v>
      </c>
      <c r="T5" s="1" t="s">
        <v>105</v>
      </c>
      <c r="U5" s="1" t="s">
        <v>106</v>
      </c>
      <c r="V5" s="1" t="s">
        <v>133</v>
      </c>
    </row>
    <row r="6" s="1" customFormat="1" spans="1:22">
      <c r="A6" s="3">
        <v>999224497690576</v>
      </c>
      <c r="B6" s="1" t="s">
        <v>134</v>
      </c>
      <c r="C6" s="1" t="s">
        <v>135</v>
      </c>
      <c r="D6" s="1" t="s">
        <v>136</v>
      </c>
      <c r="E6" s="1" t="s">
        <v>137</v>
      </c>
      <c r="F6" s="1" t="s">
        <v>90</v>
      </c>
      <c r="G6" s="1" t="s">
        <v>95</v>
      </c>
      <c r="H6" s="1" t="s">
        <v>96</v>
      </c>
      <c r="I6" s="1" t="s">
        <v>138</v>
      </c>
      <c r="J6" s="1" t="s">
        <v>30</v>
      </c>
      <c r="K6" s="1" t="s">
        <v>139</v>
      </c>
      <c r="L6" s="1" t="s">
        <v>139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102</v>
      </c>
      <c r="R6" s="1" t="s">
        <v>140</v>
      </c>
      <c r="S6" s="1" t="s">
        <v>104</v>
      </c>
      <c r="T6" s="1" t="s">
        <v>105</v>
      </c>
      <c r="U6" s="1" t="s">
        <v>106</v>
      </c>
      <c r="V6" s="1" t="s">
        <v>124</v>
      </c>
    </row>
    <row r="7" s="1" customFormat="1" spans="1:22">
      <c r="A7" s="3">
        <v>999224513340452</v>
      </c>
      <c r="B7" s="1" t="s">
        <v>141</v>
      </c>
      <c r="C7" s="1" t="s">
        <v>142</v>
      </c>
      <c r="D7" s="1" t="s">
        <v>136</v>
      </c>
      <c r="E7" s="1" t="s">
        <v>143</v>
      </c>
      <c r="F7" s="1" t="s">
        <v>90</v>
      </c>
      <c r="G7" s="1" t="s">
        <v>95</v>
      </c>
      <c r="H7" s="1" t="s">
        <v>96</v>
      </c>
      <c r="I7" s="1" t="s">
        <v>144</v>
      </c>
      <c r="J7" s="1" t="s">
        <v>30</v>
      </c>
      <c r="K7" s="1" t="s">
        <v>139</v>
      </c>
      <c r="L7" s="1" t="s">
        <v>139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102</v>
      </c>
      <c r="R7" s="1" t="s">
        <v>145</v>
      </c>
      <c r="S7" s="1" t="s">
        <v>104</v>
      </c>
      <c r="T7" s="1" t="s">
        <v>105</v>
      </c>
      <c r="U7" s="1" t="s">
        <v>106</v>
      </c>
      <c r="V7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2023-06-09T01:07:28Z</dcterms:created>
  <dcterms:modified xsi:type="dcterms:W3CDTF">2023-06-09T01:25:37Z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1021CBED8F6E416ABFDA4054E26AE8A1_12</vt:lpwstr>
  </property>
  <property fmtid="{D5CDD505-2E9C-101B-9397-08002B2CF9AE}" pid="3" name="KSOProductBuildVer">
    <vt:lpwstr>2052-11.1.0.14309</vt:lpwstr>
  </property>
</Properties>
</file>