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<sst xmlns="http://schemas.openxmlformats.org/spreadsheetml/2006/main" count="238" uniqueCount="124">
  <si>
    <t>去哪儿网酒店预付对账单</t>
  </si>
  <si>
    <t>供应商名称：</t>
  </si>
  <si>
    <t>汇趣住</t>
  </si>
  <si>
    <t>结算周期：</t>
  </si>
  <si>
    <t>2023-06-12至2023-06-13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</si>
  <si>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</si>
  <si>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</si>
  <si>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</si>
  <si>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</si>
  <si>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</si>
  <si>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</si>
  <si>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</si>
  <si>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</si>
  <si>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</si>
  <si>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</si>
  <si>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</si>
  <si>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</si>
  <si>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</si>
  <si>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</si>
  <si>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</si>
  <si>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¥433.00</t>
  </si>
  <si>
    <t>¥57.28</t>
  </si>
  <si>
    <t>¥375.72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</si>
  <si>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</si>
  <si>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</si>
  <si>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</si>
  <si>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</si>
  <si>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</si>
  <si>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</si>
  <si>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</si>
  <si>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</si>
  <si>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</si>
  <si>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</si>
  <si>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</si>
  <si>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</si>
  <si>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</si>
  <si>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</si>
  <si>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</si>
  <si>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</si>
  <si>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</si>
  <si>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</si>
  <si>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</si>
  <si>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</si>
  <si>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</si>
  <si>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</si>
  <si>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</si>
  <si>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</si>
  <si>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</si>
  <si>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</si>
  <si>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</si>
  <si>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</si>
  <si>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</si>
  <si>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</si>
  <si>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</si>
  <si>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</si>
  <si>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</si>
  <si>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</si>
  <si>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</si>
  <si>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</si>
  <si>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</si>
  <si>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</si>
  <si>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</si>
  <si>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</si>
  <si>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</si>
  <si>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</si>
  <si>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</si>
  <si>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</si>
  <si>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</si>
  <si>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</si>
  <si>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</si>
  <si>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103391617452</t>
  </si>
  <si>
    <t>酒店预付</t>
  </si>
  <si>
    <t>否</t>
  </si>
  <si>
    <t>普通</t>
  </si>
  <si>
    <t>318077854</t>
  </si>
  <si>
    <t>7天优品酒店(北京马甸桥北店)</t>
  </si>
  <si>
    <t>1639468</t>
  </si>
  <si>
    <t>杨高潮</t>
  </si>
  <si>
    <t>2023-06-12</t>
  </si>
  <si>
    <t>2023-06-13</t>
  </si>
  <si>
    <t>优享大床房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</si>
  <si>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</si>
  <si>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</si>
  <si>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</si>
  <si>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</si>
  <si>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</si>
  <si>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</si>
  <si>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</si>
  <si>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</si>
  <si>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</si>
  <si>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</si>
  <si>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</si>
  <si>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</si>
  <si>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A230614112856481</t>
  </si>
  <si>
    <r>
      <t>总计：</t>
    </r>
    <r>
      <rPr>
        <sz val="10"/>
        <rFont val="Arial"/>
        <charset val="134"/>
      </rPr>
      <t>375.72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</si>
  <si>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</si>
  <si>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</si>
  <si>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</si>
  <si>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</si>
  <si>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</si>
  <si>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</si>
  <si>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</si>
  <si>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</si>
  <si>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</si>
  <si>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</si>
  <si>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</si>
  <si>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</si>
  <si>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</si>
  <si>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</si>
  <si>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</si>
  <si>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</si>
  <si>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</si>
  <si>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</si>
  <si>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3496148</t>
  </si>
  <si>
    <t>--</t>
  </si>
  <si>
    <t>375.72</t>
  </si>
  <si>
    <t>RMB</t>
  </si>
  <si>
    <t>0</t>
  </si>
  <si>
    <t>0.00</t>
  </si>
  <si>
    <t>汇趣住国内直连</t>
  </si>
  <si>
    <t>01.011247</t>
  </si>
  <si>
    <t>2023-06-12 20:36:02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</si>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</sst>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D34" sqref="D3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375.72</v>
      </c>
      <c r="E2" t="str">
        <f>VLOOKUP(A2,HOP!A:L,12,0)</f>
        <v>375.72</v>
      </c>
      <c r="F2" t="str">
        <f>VLOOKUP(A2,HOP!A:C,3,0)</f>
        <v>3496148</v>
      </c>
      <c r="G2">
        <f>D2-E2</f>
        <v>0</v>
      </c>
      <c r="H2" t="str">
        <f>$H$1&amp;F2</f>
        <v>，3496148</v>
      </c>
      <c r="I2" t="str">
        <f>VLOOKUP(A2,HOP!A:U,21,0)</f>
        <v>直连</v>
      </c>
    </row>
    <row r="5" ht="14.25" spans="4:4">
      <c r="D5" s="8" t="s">
        <v>22</v>
      </c>
    </row>
    <row r="11" spans="1:1">
      <c r="A11" t="s">
        <v>93</v>
      </c>
    </row>
    <row r="12" spans="1:1">
      <c r="A12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34</v>
      </c>
      <c r="U2" s="1" t="s">
        <v>122</v>
      </c>
      <c r="V2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2023-06-14T03:29:39Z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2241CB77B92244BB86B56A52CD63D7FF_12</vt:lpwstr>
  </property>
</Properties>
</file>