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<sst xmlns="http://schemas.openxmlformats.org/spreadsheetml/2006/main" count="267" uniqueCount="135">
  <si>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</si>
  <si>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</si>
  <si>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</si>
  <si>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</si>
  <si>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</si>
  <si>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</si>
  <si>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</si>
  <si>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</si>
  <si>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</si>
  <si>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</si>
  <si>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</si>
  <si>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</si>
  <si>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</si>
  <si>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</si>
  <si>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</si>
  <si>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</si>
  <si>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</si>
  <si>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</si>
  <si>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</si>
  <si>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</si>
  <si>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</si>
  <si>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</si>
  <si>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</si>
  <si>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</si>
  <si>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</si>
  <si>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23797647129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</si>
  <si>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</si>
  <si>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</si>
  <si>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</si>
  <si>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</si>
  <si>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</si>
  <si>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Wu/Wenjing,Wu/Changgen</t>
  </si>
  <si>
    <t>CA363230614CNY</t>
  </si>
  <si>
    <t>未提现</t>
  </si>
  <si>
    <t>携程开票</t>
  </si>
  <si>
    <t xml:space="preserve">3274158	</t>
  </si>
  <si>
    <t xml:space="preserve">	</t>
  </si>
  <si>
    <t xml:space="preserve">999223906559949	</t>
  </si>
  <si>
    <t>高级房(至少提前5天预订)(至少连住2晚及以上)&lt;双人入住&gt;&lt;内宾&gt;&lt;无早&gt;</t>
  </si>
  <si>
    <t>ZHANG/YAOWEN,LI/YONGYAN</t>
  </si>
  <si>
    <t xml:space="preserve">3304377	</t>
  </si>
  <si>
    <t xml:space="preserve">999223951841781	</t>
  </si>
  <si>
    <t>[香港]历山酒店(Hotel Alexandra)(105646626)</t>
  </si>
  <si>
    <t>梅花客房 (城市景观)(至少提前5天预订)(至少连住2晚及以上)&lt;双人入住&gt;&lt;内宾&gt;&lt;无早&gt;</t>
  </si>
  <si>
    <t>YANG/HONG,FAN/QING</t>
  </si>
  <si>
    <t xml:space="preserve">3311660	</t>
  </si>
  <si>
    <t xml:space="preserve">999223954680468	</t>
  </si>
  <si>
    <t>XU/ZHELUN,YANG/WANFANG</t>
  </si>
  <si>
    <t xml:space="preserve">3312456	</t>
  </si>
  <si>
    <t xml:space="preserve">999223991778338	</t>
  </si>
  <si>
    <t>[香港]香港富荟旺角酒店(iclub Mong Kok Hotel)(69311702)</t>
  </si>
  <si>
    <t>卓荟客房(至少提前3天预订)&lt;连住2-7晚&gt;&lt;双人入住&gt;&lt;内宾&gt;&lt;无早&gt;</t>
  </si>
  <si>
    <t>Wu/Jiehong,Wu/Jiewen</t>
  </si>
  <si>
    <t xml:space="preserve">3322630	</t>
  </si>
  <si>
    <t xml:space="preserve">999224333789273	</t>
  </si>
  <si>
    <t>[香港]香港九龙海逸君绰酒店(Harbour Grand Kowloon)(17095949)</t>
  </si>
  <si>
    <t>高级客房(至少连住2晚及以上)&lt;特惠&gt;&lt;双人入住&gt;&lt;内宾&gt;&lt;无早&gt;</t>
  </si>
  <si>
    <t>TAT/CHUNKUEN</t>
  </si>
  <si>
    <t xml:space="preserve">3403144	</t>
  </si>
  <si>
    <t xml:space="preserve">999224475194575	</t>
  </si>
  <si>
    <t>[梅州]梅州昌盛豪生大酒店(45834822)</t>
  </si>
  <si>
    <t>柚见好——非遗双床房&lt;超值特惠&gt;&lt;双人入住&gt;&lt;双早&gt;</t>
  </si>
  <si>
    <t>郑伟</t>
  </si>
  <si>
    <t>，</t>
  </si>
  <si>
    <t>202305292145140021</t>
  </si>
  <si>
    <t>A230614092411481</t>
  </si>
  <si>
    <t>房集：i230614092306 438.9元</t>
  </si>
  <si>
    <t>CNY / HKD 当前参考汇率: 1.091387279</t>
  </si>
  <si>
    <t>总计：19151.9 CNY/
20902.14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</si>
  <si>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</si>
  <si>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</si>
  <si>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</si>
  <si>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</si>
  <si>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</si>
  <si>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</si>
  <si>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</si>
  <si>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</si>
  <si>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</si>
  <si>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</si>
  <si>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</si>
  <si>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</si>
  <si>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</si>
  <si>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</si>
  <si>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</si>
  <si>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</si>
  <si>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</si>
  <si>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</si>
  <si>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</si>
  <si>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2023-05-21</t>
  </si>
  <si>
    <t>3403144</t>
  </si>
  <si>
    <t>香港九龙海逸君绰酒店</t>
  </si>
  <si>
    <t>Dai Chunquan</t>
  </si>
  <si>
    <t>2023-05-27</t>
  </si>
  <si>
    <t>2023-05-30</t>
  </si>
  <si>
    <t>退房日周结</t>
  </si>
  <si>
    <t>2995.00</t>
  </si>
  <si>
    <t>RMB</t>
  </si>
  <si>
    <t>0</t>
  </si>
  <si>
    <t>0.00</t>
  </si>
  <si>
    <t>携程国内直连(DD)</t>
  </si>
  <si>
    <t>01.011249</t>
  </si>
  <si>
    <t>2023-05-22 13:51:52</t>
  </si>
  <si>
    <t>否</t>
  </si>
  <si>
    <t>汇智国际旅游发展有限公司</t>
  </si>
  <si>
    <t>直采</t>
  </si>
  <si>
    <t>中国</t>
  </si>
  <si>
    <t>2023-05-03</t>
  </si>
  <si>
    <t>3322630</t>
  </si>
  <si>
    <t>香港富荟旺角酒店</t>
  </si>
  <si>
    <t>Wu Jiehong,Wu Jiewen</t>
  </si>
  <si>
    <t>2023-05-26</t>
  </si>
  <si>
    <t>5400.00</t>
  </si>
  <si>
    <t>2023-05-05 21:19:34</t>
  </si>
  <si>
    <t>2023-05-01</t>
  </si>
  <si>
    <t>3312456</t>
  </si>
  <si>
    <t>香港九龙酒店</t>
  </si>
  <si>
    <t>XU ZHELUN,YANG WANFANG</t>
  </si>
  <si>
    <t>2023-05-28</t>
  </si>
  <si>
    <t>1632.00</t>
  </si>
  <si>
    <t>2023-05-02 21:28:17</t>
  </si>
  <si>
    <t>3311660</t>
  </si>
  <si>
    <t>历山酒店</t>
  </si>
  <si>
    <t>YANG HONG,FAN QING</t>
  </si>
  <si>
    <t>1988.00</t>
  </si>
  <si>
    <t>2023-05-03 16:53:15</t>
  </si>
  <si>
    <t>2023-04-29</t>
  </si>
  <si>
    <t>3304377</t>
  </si>
  <si>
    <t>ZHANG YAOWEN,LI YONGYAN</t>
  </si>
  <si>
    <t>3578.00</t>
  </si>
  <si>
    <t>2023-04-30 22:27:06</t>
  </si>
  <si>
    <t>2023-04-22</t>
  </si>
  <si>
    <t>3274158</t>
  </si>
  <si>
    <t>Wu Wenjing,Wu Changgen</t>
  </si>
  <si>
    <t>3120.00</t>
  </si>
  <si>
    <t>2023-04-29 13:15:53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</si>
</sst>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619125</xdr:colOff>
      <xdr:row>51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346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45074</v>
      </c>
      <c r="G2" s="6">
        <v>45076</v>
      </c>
      <c r="H2" s="4">
        <v>2</v>
      </c>
      <c r="I2" s="4">
        <v>2</v>
      </c>
      <c r="J2" s="4">
        <v>4</v>
      </c>
      <c r="K2" s="4" t="s">
        <v>30</v>
      </c>
      <c r="L2" s="4">
        <v>3120</v>
      </c>
      <c r="M2" s="4">
        <v>3120</v>
      </c>
      <c r="N2" s="4" t="s">
        <v>31</v>
      </c>
      <c r="O2" s="4" t="s">
        <v>32</v>
      </c>
      <c r="P2" s="4" t="s">
        <v>33</v>
      </c>
      <c r="Q2" s="4">
        <v>0</v>
      </c>
      <c r="R2" s="8">
        <v>45038</v>
      </c>
      <c r="S2" s="6">
        <v>45091</v>
      </c>
      <c r="T2" s="4" t="s">
        <v>34</v>
      </c>
      <c r="U2" s="4">
        <v>3120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45072</v>
      </c>
      <c r="G3" s="6">
        <v>45076</v>
      </c>
      <c r="H3" s="4">
        <v>1</v>
      </c>
      <c r="I3" s="4">
        <v>4</v>
      </c>
      <c r="J3" s="4">
        <v>4</v>
      </c>
      <c r="K3" s="4" t="s">
        <v>30</v>
      </c>
      <c r="L3" s="4">
        <v>3578</v>
      </c>
      <c r="M3" s="4">
        <v>3578</v>
      </c>
      <c r="N3" s="4" t="s">
        <v>39</v>
      </c>
      <c r="O3" s="4" t="s">
        <v>32</v>
      </c>
      <c r="P3" s="4" t="s">
        <v>33</v>
      </c>
      <c r="Q3" s="4">
        <v>0</v>
      </c>
      <c r="R3" s="8">
        <v>45045</v>
      </c>
      <c r="S3" s="6">
        <v>45091</v>
      </c>
      <c r="T3" s="4" t="s">
        <v>34</v>
      </c>
      <c r="U3" s="4">
        <v>3578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45073</v>
      </c>
      <c r="G4" s="6">
        <v>45076</v>
      </c>
      <c r="H4" s="4">
        <v>1</v>
      </c>
      <c r="I4" s="4">
        <v>3</v>
      </c>
      <c r="J4" s="4">
        <v>3</v>
      </c>
      <c r="K4" s="4" t="s">
        <v>30</v>
      </c>
      <c r="L4" s="4">
        <v>1988</v>
      </c>
      <c r="M4" s="4">
        <v>1988</v>
      </c>
      <c r="N4" s="4" t="s">
        <v>44</v>
      </c>
      <c r="O4" s="4" t="s">
        <v>32</v>
      </c>
      <c r="P4" s="4" t="s">
        <v>33</v>
      </c>
      <c r="Q4" s="4">
        <v>0</v>
      </c>
      <c r="R4" s="8">
        <v>45047</v>
      </c>
      <c r="S4" s="6">
        <v>45091</v>
      </c>
      <c r="T4" s="4" t="s">
        <v>34</v>
      </c>
      <c r="U4" s="4">
        <v>1988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45074</v>
      </c>
      <c r="G5" s="6">
        <v>45076</v>
      </c>
      <c r="H5" s="4">
        <v>1</v>
      </c>
      <c r="I5" s="4">
        <v>2</v>
      </c>
      <c r="J5" s="4">
        <v>2</v>
      </c>
      <c r="K5" s="4" t="s">
        <v>30</v>
      </c>
      <c r="L5" s="4">
        <v>1632</v>
      </c>
      <c r="M5" s="4">
        <v>1632</v>
      </c>
      <c r="N5" s="4" t="s">
        <v>47</v>
      </c>
      <c r="O5" s="4" t="s">
        <v>32</v>
      </c>
      <c r="P5" s="4" t="s">
        <v>33</v>
      </c>
      <c r="Q5" s="4">
        <v>0</v>
      </c>
      <c r="R5" s="8">
        <v>45047</v>
      </c>
      <c r="S5" s="6">
        <v>45091</v>
      </c>
      <c r="T5" s="4" t="s">
        <v>34</v>
      </c>
      <c r="U5" s="4">
        <v>1632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45072</v>
      </c>
      <c r="G6" s="6">
        <v>45076</v>
      </c>
      <c r="H6" s="4">
        <v>2</v>
      </c>
      <c r="I6" s="4">
        <v>4</v>
      </c>
      <c r="J6" s="4">
        <v>8</v>
      </c>
      <c r="K6" s="4" t="s">
        <v>30</v>
      </c>
      <c r="L6" s="4">
        <v>5400</v>
      </c>
      <c r="M6" s="4">
        <v>5400</v>
      </c>
      <c r="N6" s="4" t="s">
        <v>52</v>
      </c>
      <c r="O6" s="4" t="s">
        <v>32</v>
      </c>
      <c r="P6" s="4" t="s">
        <v>33</v>
      </c>
      <c r="Q6" s="4">
        <v>0</v>
      </c>
      <c r="R6" s="8">
        <v>45049</v>
      </c>
      <c r="S6" s="6">
        <v>45091</v>
      </c>
      <c r="T6" s="4" t="s">
        <v>34</v>
      </c>
      <c r="U6" s="4">
        <v>5400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45073</v>
      </c>
      <c r="G7" s="6">
        <v>45076</v>
      </c>
      <c r="H7" s="4">
        <v>1</v>
      </c>
      <c r="I7" s="4">
        <v>3</v>
      </c>
      <c r="J7" s="4">
        <v>3</v>
      </c>
      <c r="K7" s="4" t="s">
        <v>30</v>
      </c>
      <c r="L7" s="4">
        <v>2995</v>
      </c>
      <c r="M7" s="4">
        <v>2995</v>
      </c>
      <c r="N7" s="4" t="s">
        <v>57</v>
      </c>
      <c r="O7" s="4" t="s">
        <v>32</v>
      </c>
      <c r="P7" s="4" t="s">
        <v>33</v>
      </c>
      <c r="Q7" s="4">
        <v>0</v>
      </c>
      <c r="R7" s="8">
        <v>45067</v>
      </c>
      <c r="S7" s="6">
        <v>45091</v>
      </c>
      <c r="T7" s="4" t="s">
        <v>34</v>
      </c>
      <c r="U7" s="4">
        <v>2995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45075</v>
      </c>
      <c r="G8" s="6">
        <v>45076</v>
      </c>
      <c r="H8" s="4">
        <v>1</v>
      </c>
      <c r="I8" s="4">
        <v>1</v>
      </c>
      <c r="J8" s="4">
        <v>1</v>
      </c>
      <c r="K8" s="4" t="s">
        <v>30</v>
      </c>
      <c r="L8" s="4">
        <v>438.9</v>
      </c>
      <c r="M8" s="4">
        <v>438.9</v>
      </c>
      <c r="N8" s="4" t="s">
        <v>62</v>
      </c>
      <c r="O8" s="4" t="s">
        <v>32</v>
      </c>
      <c r="P8" s="4" t="s">
        <v>33</v>
      </c>
      <c r="Q8" s="4">
        <v>0</v>
      </c>
      <c r="R8" s="8">
        <v>45075</v>
      </c>
      <c r="S8" s="6">
        <v>45091</v>
      </c>
      <c r="T8" s="4" t="s">
        <v>34</v>
      </c>
      <c r="U8" s="4">
        <v>438.9</v>
      </c>
      <c r="V8" s="4">
        <v>0</v>
      </c>
      <c r="W8" s="4">
        <v>0</v>
      </c>
      <c r="X8" s="4" t="s">
        <v>36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16" sqref="D1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23797647129</v>
      </c>
      <c r="B2" s="6">
        <v>45074</v>
      </c>
      <c r="C2" s="6">
        <v>45076</v>
      </c>
      <c r="D2" s="4">
        <v>3120</v>
      </c>
      <c r="E2" s="4" t="str">
        <f>VLOOKUP(A2,HOP!A:L,12,0)</f>
        <v>3120.00</v>
      </c>
      <c r="F2" s="4" t="str">
        <f>VLOOKUP(A2,HOP!A:C,3,0)</f>
        <v>3274158</v>
      </c>
      <c r="G2" s="4">
        <f>D2-E2</f>
        <v>0</v>
      </c>
      <c r="H2" s="4" t="str">
        <f>$H$1&amp;F2</f>
        <v>，3274158</v>
      </c>
      <c r="I2" s="4" t="str">
        <f>VLOOKUP(A2,HOP!A:U,21,0)</f>
        <v>直采</v>
      </c>
    </row>
    <row r="3" s="4" customFormat="1" spans="1:9">
      <c r="A3" s="5">
        <v>999223906559949</v>
      </c>
      <c r="B3" s="6">
        <v>45072</v>
      </c>
      <c r="C3" s="6">
        <v>45076</v>
      </c>
      <c r="D3" s="4">
        <v>3578</v>
      </c>
      <c r="E3" s="4" t="str">
        <f>VLOOKUP(A3,HOP!A:L,12,0)</f>
        <v>3578.00</v>
      </c>
      <c r="F3" s="4" t="str">
        <f>VLOOKUP(A3,HOP!A:C,3,0)</f>
        <v>3304377</v>
      </c>
      <c r="G3" s="4">
        <f t="shared" ref="G3:G8" si="0">D3-E3</f>
        <v>0</v>
      </c>
      <c r="H3" s="4" t="str">
        <f t="shared" ref="H3:H8" si="1">$H$1&amp;F3</f>
        <v>，3304377</v>
      </c>
      <c r="I3" s="4" t="str">
        <f>VLOOKUP(A3,HOP!A:U,21,0)</f>
        <v>直采</v>
      </c>
    </row>
    <row r="4" s="4" customFormat="1" spans="1:9">
      <c r="A4" s="5">
        <v>999223951841781</v>
      </c>
      <c r="B4" s="6">
        <v>45073</v>
      </c>
      <c r="C4" s="6">
        <v>45076</v>
      </c>
      <c r="D4" s="4">
        <v>1988</v>
      </c>
      <c r="E4" s="4" t="str">
        <f>VLOOKUP(A4,HOP!A:L,12,0)</f>
        <v>1988.00</v>
      </c>
      <c r="F4" s="4" t="str">
        <f>VLOOKUP(A4,HOP!A:C,3,0)</f>
        <v>3311660</v>
      </c>
      <c r="G4" s="4">
        <f t="shared" si="0"/>
        <v>0</v>
      </c>
      <c r="H4" s="4" t="str">
        <f t="shared" si="1"/>
        <v>，3311660</v>
      </c>
      <c r="I4" s="4" t="str">
        <f>VLOOKUP(A4,HOP!A:U,21,0)</f>
        <v>直采</v>
      </c>
    </row>
    <row r="5" s="4" customFormat="1" spans="1:9">
      <c r="A5" s="5">
        <v>999223954680468</v>
      </c>
      <c r="B5" s="6">
        <v>45074</v>
      </c>
      <c r="C5" s="6">
        <v>45076</v>
      </c>
      <c r="D5" s="4">
        <v>1632</v>
      </c>
      <c r="E5" s="4" t="str">
        <f>VLOOKUP(A5,HOP!A:L,12,0)</f>
        <v>1632.00</v>
      </c>
      <c r="F5" s="4" t="str">
        <f>VLOOKUP(A5,HOP!A:C,3,0)</f>
        <v>3312456</v>
      </c>
      <c r="G5" s="4">
        <f t="shared" si="0"/>
        <v>0</v>
      </c>
      <c r="H5" s="4" t="str">
        <f t="shared" si="1"/>
        <v>，3312456</v>
      </c>
      <c r="I5" s="4" t="str">
        <f>VLOOKUP(A5,HOP!A:U,21,0)</f>
        <v>直采</v>
      </c>
    </row>
    <row r="6" s="4" customFormat="1" spans="1:9">
      <c r="A6" s="5">
        <v>999223991778338</v>
      </c>
      <c r="B6" s="6">
        <v>45072</v>
      </c>
      <c r="C6" s="6">
        <v>45076</v>
      </c>
      <c r="D6" s="4">
        <v>5400</v>
      </c>
      <c r="E6" s="4" t="str">
        <f>VLOOKUP(A6,HOP!A:L,12,0)</f>
        <v>5400.00</v>
      </c>
      <c r="F6" s="4" t="str">
        <f>VLOOKUP(A6,HOP!A:C,3,0)</f>
        <v>3322630</v>
      </c>
      <c r="G6" s="4">
        <f t="shared" si="0"/>
        <v>0</v>
      </c>
      <c r="H6" s="4" t="str">
        <f t="shared" si="1"/>
        <v>，3322630</v>
      </c>
      <c r="I6" s="4" t="str">
        <f>VLOOKUP(A6,HOP!A:U,21,0)</f>
        <v>直采</v>
      </c>
    </row>
    <row r="7" s="4" customFormat="1" spans="1:9">
      <c r="A7" s="5">
        <v>999224333789273</v>
      </c>
      <c r="B7" s="6">
        <v>45073</v>
      </c>
      <c r="C7" s="6">
        <v>45076</v>
      </c>
      <c r="D7" s="4">
        <v>2995</v>
      </c>
      <c r="E7" s="4" t="str">
        <f>VLOOKUP(A7,HOP!A:L,12,0)</f>
        <v>2995.00</v>
      </c>
      <c r="F7" s="4" t="str">
        <f>VLOOKUP(A7,HOP!A:C,3,0)</f>
        <v>3403144</v>
      </c>
      <c r="G7" s="4">
        <f t="shared" si="0"/>
        <v>0</v>
      </c>
      <c r="H7" s="4" t="str">
        <f t="shared" si="1"/>
        <v>，3403144</v>
      </c>
      <c r="I7" s="4" t="str">
        <f>VLOOKUP(A7,HOP!A:U,21,0)</f>
        <v>直采</v>
      </c>
    </row>
    <row r="8" s="4" customFormat="1" spans="1:10">
      <c r="A8" s="5">
        <v>999224475194575</v>
      </c>
      <c r="B8" s="6">
        <v>45075</v>
      </c>
      <c r="C8" s="6">
        <v>45076</v>
      </c>
      <c r="D8" s="4">
        <v>438.9</v>
      </c>
      <c r="E8" s="7">
        <v>438.9</v>
      </c>
      <c r="F8" s="9" t="s">
        <v>64</v>
      </c>
      <c r="G8" s="4">
        <f t="shared" si="0"/>
        <v>0</v>
      </c>
      <c r="H8" s="4" t="str">
        <f t="shared" si="1"/>
        <v>，202305292145140021</v>
      </c>
      <c r="I8" s="4" t="e">
        <f>VLOOKUP(A8,HOP!A:U,21,0)</f>
        <v>#N/A</v>
      </c>
      <c r="J8" s="4">
        <v>5.29</v>
      </c>
    </row>
    <row r="10" spans="4:4">
      <c r="D10" s="4">
        <f>SUM(D2:D9)</f>
        <v>19151.9</v>
      </c>
    </row>
    <row r="16" spans="1:4">
      <c r="A16" s="4" t="s">
        <v>65</v>
      </c>
      <c r="C16" s="4">
        <v>18713</v>
      </c>
      <c r="D16" s="4">
        <v>20423.13</v>
      </c>
    </row>
    <row r="17" spans="1:4">
      <c r="A17" s="4" t="s">
        <v>66</v>
      </c>
      <c r="C17" s="4">
        <v>438.9</v>
      </c>
      <c r="D17" s="4">
        <v>479.01</v>
      </c>
    </row>
    <row r="18" spans="1:4">
      <c r="A18" s="4" t="s">
        <v>67</v>
      </c>
      <c r="C18" s="4">
        <f>SUM(C16:C17)</f>
        <v>19151.9</v>
      </c>
      <c r="D18" s="4">
        <f>SUM(D16:D17)</f>
        <v>20902.14</v>
      </c>
    </row>
    <row r="19" spans="1:1">
      <c r="A19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999224333789273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999223991778338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93</v>
      </c>
      <c r="H3" s="1" t="s">
        <v>94</v>
      </c>
      <c r="I3" s="1" t="s">
        <v>111</v>
      </c>
      <c r="J3" s="1" t="s">
        <v>96</v>
      </c>
      <c r="K3" s="1" t="s">
        <v>111</v>
      </c>
      <c r="L3" s="1" t="s">
        <v>111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112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999223954680468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117</v>
      </c>
      <c r="G4" s="1" t="s">
        <v>93</v>
      </c>
      <c r="H4" s="1" t="s">
        <v>94</v>
      </c>
      <c r="I4" s="1" t="s">
        <v>118</v>
      </c>
      <c r="J4" s="1" t="s">
        <v>96</v>
      </c>
      <c r="K4" s="1" t="s">
        <v>118</v>
      </c>
      <c r="L4" s="1" t="s">
        <v>118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119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999223951841781</v>
      </c>
      <c r="B5" s="1" t="s">
        <v>113</v>
      </c>
      <c r="C5" s="1" t="s">
        <v>120</v>
      </c>
      <c r="D5" s="1" t="s">
        <v>121</v>
      </c>
      <c r="E5" s="1" t="s">
        <v>122</v>
      </c>
      <c r="F5" s="1" t="s">
        <v>92</v>
      </c>
      <c r="G5" s="1" t="s">
        <v>93</v>
      </c>
      <c r="H5" s="1" t="s">
        <v>94</v>
      </c>
      <c r="I5" s="1" t="s">
        <v>123</v>
      </c>
      <c r="J5" s="1" t="s">
        <v>96</v>
      </c>
      <c r="K5" s="1" t="s">
        <v>123</v>
      </c>
      <c r="L5" s="1" t="s">
        <v>123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124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3">
        <v>999223906559949</v>
      </c>
      <c r="B6" s="1" t="s">
        <v>125</v>
      </c>
      <c r="C6" s="1" t="s">
        <v>126</v>
      </c>
      <c r="D6" s="1" t="s">
        <v>115</v>
      </c>
      <c r="E6" s="1" t="s">
        <v>127</v>
      </c>
      <c r="F6" s="1" t="s">
        <v>110</v>
      </c>
      <c r="G6" s="1" t="s">
        <v>93</v>
      </c>
      <c r="H6" s="1" t="s">
        <v>94</v>
      </c>
      <c r="I6" s="1" t="s">
        <v>128</v>
      </c>
      <c r="J6" s="1" t="s">
        <v>96</v>
      </c>
      <c r="K6" s="1" t="s">
        <v>128</v>
      </c>
      <c r="L6" s="1" t="s">
        <v>128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129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23797647129</v>
      </c>
      <c r="B7" s="1" t="s">
        <v>130</v>
      </c>
      <c r="C7" s="1" t="s">
        <v>131</v>
      </c>
      <c r="D7" s="1" t="s">
        <v>115</v>
      </c>
      <c r="E7" s="1" t="s">
        <v>132</v>
      </c>
      <c r="F7" s="1" t="s">
        <v>117</v>
      </c>
      <c r="G7" s="1" t="s">
        <v>93</v>
      </c>
      <c r="H7" s="1" t="s">
        <v>94</v>
      </c>
      <c r="I7" s="1" t="s">
        <v>133</v>
      </c>
      <c r="J7" s="1" t="s">
        <v>96</v>
      </c>
      <c r="K7" s="1" t="s">
        <v>133</v>
      </c>
      <c r="L7" s="1" t="s">
        <v>133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134</v>
      </c>
      <c r="S7" s="1" t="s">
        <v>102</v>
      </c>
      <c r="T7" s="1" t="s">
        <v>103</v>
      </c>
      <c r="U7" s="1" t="s">
        <v>104</v>
      </c>
      <c r="V7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2023-06-14T01:17:31Z</dcterms:created>
  <dcterms:modified xsi:type="dcterms:W3CDTF">2023-06-14T01:26:36Z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762418003DE64B268E75C493984E4E1D_12</vt:lpwstr>
  </property>
  <property fmtid="{D5CDD505-2E9C-101B-9397-08002B2CF9AE}" pid="3" name="KSOProductBuildVer">
    <vt:lpwstr>2052-11.1.0.14309</vt:lpwstr>
  </property>
</Properties>
</file>