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<sst xmlns="http://schemas.openxmlformats.org/spreadsheetml/2006/main" count="370" uniqueCount="156">
  <si>
    <t>去哪儿网酒店预付对账单</t>
  </si>
  <si>
    <t>供应商名称：</t>
  </si>
  <si>
    <t>汇趣住</t>
  </si>
  <si>
    <t>结算周期：</t>
  </si>
  <si>
    <t>2023-06-14至2023-06-15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</si>
  <si>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</si>
  <si>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</si>
  <si>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</si>
  <si>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</si>
  <si>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</si>
  <si>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</si>
  <si>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</si>
  <si>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</si>
  <si>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</si>
  <si>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</si>
  <si>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</si>
  <si>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</si>
  <si>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</si>
  <si>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</si>
  <si>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</si>
  <si>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¥577.00</t>
  </si>
  <si>
    <t>¥66.95</t>
  </si>
  <si>
    <t>-¥133.00</t>
  </si>
  <si>
    <t>¥377.05</t>
  </si>
  <si>
    <t>分类信息</t>
  </si>
  <si>
    <t>业务类型</t>
  </si>
  <si>
    <t>酒店预付（点击查看明细）</t>
  </si>
  <si>
    <t>¥510.05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</si>
  <si>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</si>
  <si>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</si>
  <si>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</si>
  <si>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</si>
  <si>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</si>
  <si>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</si>
  <si>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</si>
  <si>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</si>
  <si>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</si>
  <si>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</si>
  <si>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</si>
  <si>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</si>
  <si>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</si>
  <si>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</si>
  <si>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</si>
  <si>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</si>
  <si>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</si>
  <si>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</si>
  <si>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</si>
  <si>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</si>
  <si>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</si>
  <si>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</si>
  <si>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</si>
  <si>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</si>
  <si>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</si>
  <si>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</si>
  <si>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</si>
  <si>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</si>
  <si>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</si>
  <si>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</si>
  <si>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</si>
  <si>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</si>
  <si>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</si>
  <si>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</si>
  <si>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</si>
  <si>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</si>
  <si>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</si>
  <si>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</si>
  <si>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</si>
  <si>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</si>
  <si>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</si>
  <si>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</si>
  <si>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</si>
  <si>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</si>
  <si>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103393267385</t>
  </si>
  <si>
    <t>酒店预付</t>
  </si>
  <si>
    <t>否</t>
  </si>
  <si>
    <t>普通</t>
  </si>
  <si>
    <t>381671626</t>
  </si>
  <si>
    <t>7天连锁酒店(上海东川路交大店)</t>
  </si>
  <si>
    <t>1639468</t>
  </si>
  <si>
    <t>陈露</t>
  </si>
  <si>
    <t>2023-06-14</t>
  </si>
  <si>
    <t>2023-06-15</t>
  </si>
  <si>
    <t>¥192.00</t>
  </si>
  <si>
    <t>¥25.35</t>
  </si>
  <si>
    <t>¥166.65</t>
  </si>
  <si>
    <t>自主大床房</t>
  </si>
  <si>
    <t>WEBSITE</t>
  </si>
  <si>
    <t>103393694390</t>
  </si>
  <si>
    <t>384504786</t>
  </si>
  <si>
    <t>海友酒店(上海虹桥宋园路店)</t>
  </si>
  <si>
    <t>彭晶</t>
  </si>
  <si>
    <t>¥234.00</t>
  </si>
  <si>
    <t>¥21.90</t>
  </si>
  <si>
    <t>¥212.10</t>
  </si>
  <si>
    <t>高级大床房a</t>
  </si>
  <si>
    <t>103393715703</t>
  </si>
  <si>
    <t>381764265</t>
  </si>
  <si>
    <t>尚客优酒店(贵阳观山湖区世纪城店)</t>
  </si>
  <si>
    <t>汪开芬</t>
  </si>
  <si>
    <t>¥151.00</t>
  </si>
  <si>
    <t>¥19.70</t>
  </si>
  <si>
    <t>¥131.30</t>
  </si>
  <si>
    <t>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</si>
  <si>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</si>
  <si>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</si>
  <si>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</si>
  <si>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</si>
  <si>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</si>
  <si>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</si>
  <si>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</si>
  <si>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</si>
  <si>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</si>
  <si>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NRACH20230610102438049801RX0</t>
  </si>
  <si>
    <t>103389780431</t>
  </si>
  <si>
    <t>赔付-房费追回</t>
  </si>
  <si>
    <t>--</t>
  </si>
  <si>
    <t>确认后查询不到订单信息，代理李女士告知让按照流程处理，故直赔用户首晚#追赔系统-预付扣款直连#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</si>
  <si>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</si>
  <si>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</si>
  <si>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</t>
    </r>
  </si>
  <si>
    <t>A230616144704481</t>
  </si>
  <si>
    <r>
      <t>总计：</t>
    </r>
    <r>
      <rPr>
        <sz val="10"/>
        <rFont val="Arial"/>
        <charset val="134"/>
      </rPr>
      <t>377.05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</si>
  <si>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</si>
  <si>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</si>
  <si>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</si>
  <si>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</si>
  <si>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</si>
  <si>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</si>
  <si>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</si>
  <si>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</si>
  <si>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</si>
  <si>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</si>
  <si>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</si>
  <si>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</si>
  <si>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</si>
  <si>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</si>
  <si>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</si>
  <si>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</si>
  <si>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</si>
  <si>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</si>
  <si>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3505201</t>
  </si>
  <si>
    <t>131.30</t>
  </si>
  <si>
    <t>RMB</t>
  </si>
  <si>
    <t>0</t>
  </si>
  <si>
    <t>0.00</t>
  </si>
  <si>
    <t>汇趣住国内直连</t>
  </si>
  <si>
    <t>01.011247</t>
  </si>
  <si>
    <t>2023-06-14 22:38:23</t>
  </si>
  <si>
    <t>直连</t>
  </si>
  <si>
    <t>中国</t>
  </si>
  <si>
    <t>3503882</t>
  </si>
  <si>
    <t>212.10</t>
  </si>
  <si>
    <t>2023-06-14 18:08:16</t>
  </si>
  <si>
    <t>3502268</t>
  </si>
  <si>
    <t>166.65</t>
  </si>
  <si>
    <t>2023-06-14 11:58:53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</si>
</sst>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3</v>
      </c>
      <c r="B5" s="27" t="s">
        <v>19</v>
      </c>
      <c r="C5" s="10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10" t="s">
        <v>19</v>
      </c>
      <c r="K5" s="10" t="s">
        <v>23</v>
      </c>
    </row>
    <row r="6" ht="27.95" customHeight="1" spans="1:9">
      <c r="A6" s="22" t="s">
        <v>24</v>
      </c>
      <c r="D6" s="32"/>
      <c r="E6" s="33"/>
      <c r="F6" s="33"/>
      <c r="G6" s="34"/>
      <c r="H6" s="33"/>
      <c r="I6" s="38"/>
    </row>
    <row r="7" ht="15" customHeight="1" spans="1:11">
      <c r="A7" s="24" t="s">
        <v>25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26</v>
      </c>
      <c r="B8" s="36">
        <v>3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10" t="s">
        <v>19</v>
      </c>
      <c r="K8" s="10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 t="s">
        <v>32</v>
      </c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1</v>
      </c>
      <c r="N2" s="8" t="s">
        <v>80</v>
      </c>
      <c r="O2" s="8" t="s">
        <v>80</v>
      </c>
      <c r="P2" s="8" t="s">
        <v>81</v>
      </c>
      <c r="Q2" s="8"/>
      <c r="R2" s="13" t="s">
        <v>82</v>
      </c>
      <c r="S2" s="15" t="s">
        <v>19</v>
      </c>
      <c r="T2" s="8"/>
      <c r="U2" s="13" t="s">
        <v>19</v>
      </c>
      <c r="V2" s="13" t="s">
        <v>82</v>
      </c>
      <c r="W2" s="15" t="s">
        <v>83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7" t="s">
        <v>87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88</v>
      </c>
      <c r="H3" s="8" t="s">
        <v>89</v>
      </c>
      <c r="I3" s="8" t="s">
        <v>78</v>
      </c>
      <c r="J3" s="8" t="s">
        <v>2</v>
      </c>
      <c r="K3" s="8" t="s">
        <v>90</v>
      </c>
      <c r="L3" s="8">
        <v>1</v>
      </c>
      <c r="M3" s="8">
        <v>1</v>
      </c>
      <c r="N3" s="8" t="s">
        <v>80</v>
      </c>
      <c r="O3" s="8" t="s">
        <v>80</v>
      </c>
      <c r="P3" s="8" t="s">
        <v>81</v>
      </c>
      <c r="Q3" s="8"/>
      <c r="R3" s="13" t="s">
        <v>91</v>
      </c>
      <c r="S3" s="15" t="s">
        <v>19</v>
      </c>
      <c r="T3" s="8"/>
      <c r="U3" s="13" t="s">
        <v>19</v>
      </c>
      <c r="V3" s="13" t="s">
        <v>91</v>
      </c>
      <c r="W3" s="15" t="s">
        <v>92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7" t="s">
        <v>95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96</v>
      </c>
      <c r="H4" s="8" t="s">
        <v>97</v>
      </c>
      <c r="I4" s="8" t="s">
        <v>78</v>
      </c>
      <c r="J4" s="8" t="s">
        <v>2</v>
      </c>
      <c r="K4" s="8" t="s">
        <v>98</v>
      </c>
      <c r="L4" s="8">
        <v>1</v>
      </c>
      <c r="M4" s="8">
        <v>1</v>
      </c>
      <c r="N4" s="8" t="s">
        <v>80</v>
      </c>
      <c r="O4" s="8" t="s">
        <v>80</v>
      </c>
      <c r="P4" s="8" t="s">
        <v>81</v>
      </c>
      <c r="Q4" s="8"/>
      <c r="R4" s="13" t="s">
        <v>99</v>
      </c>
      <c r="S4" s="15" t="s">
        <v>19</v>
      </c>
      <c r="T4" s="8"/>
      <c r="U4" s="13" t="s">
        <v>19</v>
      </c>
      <c r="V4" s="13" t="s">
        <v>99</v>
      </c>
      <c r="W4" s="15" t="s">
        <v>100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customHeight="1" spans="1:32">
      <c r="A5" s="11" t="s">
        <v>103</v>
      </c>
      <c r="B5" s="11"/>
      <c r="C5" s="11" t="s">
        <v>104</v>
      </c>
      <c r="D5" s="11"/>
      <c r="E5" s="11"/>
      <c r="F5" s="11"/>
      <c r="G5" s="11" t="s">
        <v>104</v>
      </c>
      <c r="H5" s="11" t="s">
        <v>104</v>
      </c>
      <c r="I5" s="11" t="s">
        <v>104</v>
      </c>
      <c r="J5" s="11" t="s">
        <v>104</v>
      </c>
      <c r="K5" s="11" t="s">
        <v>104</v>
      </c>
      <c r="L5" s="11" t="s">
        <v>104</v>
      </c>
      <c r="M5" s="11" t="s">
        <v>104</v>
      </c>
      <c r="N5" s="11" t="s">
        <v>104</v>
      </c>
      <c r="O5" s="11" t="s">
        <v>104</v>
      </c>
      <c r="P5" s="11" t="s">
        <v>104</v>
      </c>
      <c r="Q5" s="11"/>
      <c r="R5" s="14" t="s">
        <v>20</v>
      </c>
      <c r="S5" s="14" t="s">
        <v>19</v>
      </c>
      <c r="T5" s="11" t="s">
        <v>104</v>
      </c>
      <c r="U5" s="14"/>
      <c r="V5" s="14" t="s">
        <v>20</v>
      </c>
      <c r="W5" s="14" t="s">
        <v>21</v>
      </c>
      <c r="X5" s="14"/>
      <c r="Y5" s="14"/>
      <c r="Z5" s="14"/>
      <c r="AA5" s="11"/>
      <c r="AB5" s="14"/>
      <c r="AC5" s="11"/>
      <c r="AD5" s="11" t="s">
        <v>104</v>
      </c>
      <c r="AE5" s="11"/>
      <c r="AF5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12" t="s">
        <v>109</v>
      </c>
      <c r="M1" s="4" t="s">
        <v>110</v>
      </c>
      <c r="N1" s="4" t="s">
        <v>111</v>
      </c>
    </row>
    <row r="2" ht="14.25" customHeight="1" spans="1:256">
      <c r="A2" s="7" t="s">
        <v>112</v>
      </c>
      <c r="B2" s="8" t="s">
        <v>113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81</v>
      </c>
      <c r="H2" s="8" t="s">
        <v>114</v>
      </c>
      <c r="I2" s="13" t="s">
        <v>22</v>
      </c>
      <c r="J2" s="13" t="s">
        <v>19</v>
      </c>
      <c r="K2" s="13" t="s">
        <v>22</v>
      </c>
      <c r="L2" s="8" t="s">
        <v>115</v>
      </c>
      <c r="M2" s="8" t="s">
        <v>116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customHeight="1" spans="1:14">
      <c r="A3" s="11" t="s">
        <v>103</v>
      </c>
      <c r="B3" s="11" t="s">
        <v>104</v>
      </c>
      <c r="C3" s="11" t="s">
        <v>104</v>
      </c>
      <c r="D3" s="11" t="s">
        <v>104</v>
      </c>
      <c r="E3" s="11"/>
      <c r="F3" s="11"/>
      <c r="G3" s="11" t="s">
        <v>104</v>
      </c>
      <c r="H3" s="11" t="s">
        <v>104</v>
      </c>
      <c r="I3" s="14" t="s">
        <v>22</v>
      </c>
      <c r="J3" s="14"/>
      <c r="K3" s="14"/>
      <c r="L3" s="11"/>
      <c r="M3" s="11" t="s">
        <v>104</v>
      </c>
      <c r="N3" t="s">
        <v>104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117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118</v>
      </c>
    </row>
    <row r="2" ht="14.25" customHeight="1" spans="1:9">
      <c r="A2" s="7" t="s">
        <v>72</v>
      </c>
      <c r="B2" s="8" t="s">
        <v>80</v>
      </c>
      <c r="C2" s="8" t="s">
        <v>81</v>
      </c>
      <c r="D2" s="3">
        <v>166.65</v>
      </c>
      <c r="E2" t="str">
        <f>VLOOKUP(A2,HOP!A:L,12,0)</f>
        <v>166.65</v>
      </c>
      <c r="F2" t="str">
        <f>VLOOKUP(A2,HOP!A:C,3,0)</f>
        <v>3502268</v>
      </c>
      <c r="G2">
        <f>D2-E2</f>
        <v>0</v>
      </c>
      <c r="H2" t="str">
        <f>$H$1&amp;F2</f>
        <v>，3502268</v>
      </c>
      <c r="I2" t="str">
        <f>VLOOKUP(A2,HOP!A:U,21,0)</f>
        <v>直连</v>
      </c>
    </row>
    <row r="3" ht="14.25" customHeight="1" spans="1:9">
      <c r="A3" s="7" t="s">
        <v>87</v>
      </c>
      <c r="B3" s="8" t="s">
        <v>80</v>
      </c>
      <c r="C3" s="8" t="s">
        <v>81</v>
      </c>
      <c r="D3" s="3">
        <v>212.1</v>
      </c>
      <c r="E3" t="str">
        <f>VLOOKUP(A3,HOP!A:L,12,0)</f>
        <v>212.10</v>
      </c>
      <c r="F3" t="str">
        <f>VLOOKUP(A3,HOP!A:C,3,0)</f>
        <v>3503882</v>
      </c>
      <c r="G3">
        <f>D3-E3</f>
        <v>0</v>
      </c>
      <c r="H3" t="str">
        <f>$H$1&amp;F3</f>
        <v>，3503882</v>
      </c>
      <c r="I3" t="str">
        <f>VLOOKUP(A3,HOP!A:U,21,0)</f>
        <v>直连</v>
      </c>
    </row>
    <row r="4" ht="14.25" customHeight="1" spans="1:9">
      <c r="A4" s="7" t="s">
        <v>95</v>
      </c>
      <c r="B4" s="8" t="s">
        <v>80</v>
      </c>
      <c r="C4" s="8" t="s">
        <v>81</v>
      </c>
      <c r="D4" s="3">
        <v>131.3</v>
      </c>
      <c r="E4" t="str">
        <f>VLOOKUP(A4,HOP!A:L,12,0)</f>
        <v>131.30</v>
      </c>
      <c r="F4" t="str">
        <f>VLOOKUP(A4,HOP!A:C,3,0)</f>
        <v>3505201</v>
      </c>
      <c r="G4">
        <f>D4-E4</f>
        <v>0</v>
      </c>
      <c r="H4" t="str">
        <f>$H$1&amp;F4</f>
        <v>，3505201</v>
      </c>
      <c r="I4" t="str">
        <f>VLOOKUP(A4,HOP!A:U,21,0)</f>
        <v>直连</v>
      </c>
    </row>
    <row r="5" spans="1:10">
      <c r="A5" s="44" t="s">
        <v>113</v>
      </c>
      <c r="D5" s="9">
        <v>-133</v>
      </c>
      <c r="E5" t="e">
        <f>VLOOKUP(A5,HOP!A:L,12,0)</f>
        <v>#N/A</v>
      </c>
      <c r="F5">
        <v>3485248</v>
      </c>
      <c r="G5" t="e">
        <f>D5-E5</f>
        <v>#N/A</v>
      </c>
      <c r="H5" t="str">
        <f>$H$1&amp;F5</f>
        <v>，3485248</v>
      </c>
      <c r="I5" t="e">
        <f>VLOOKUP(A5,HOP!A:U,21,0)</f>
        <v>#N/A</v>
      </c>
      <c r="J5" s="6" t="s">
        <v>119</v>
      </c>
    </row>
    <row r="7" spans="4:4">
      <c r="D7" s="3">
        <f>SUM(D2:D6)</f>
        <v>377.05</v>
      </c>
    </row>
    <row r="9" ht="14.25" spans="4:4">
      <c r="D9" s="10" t="s">
        <v>23</v>
      </c>
    </row>
    <row r="13" spans="1:1">
      <c r="A13" t="s">
        <v>120</v>
      </c>
    </row>
    <row r="14" spans="1:1">
      <c r="A14" s="6" t="s">
        <v>121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122</v>
      </c>
      <c r="B1" s="2" t="s">
        <v>123</v>
      </c>
      <c r="C1" s="2" t="s">
        <v>124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</row>
    <row r="2" s="1" customFormat="1" spans="1:22">
      <c r="A2" s="1" t="s">
        <v>95</v>
      </c>
      <c r="B2" s="1" t="s">
        <v>80</v>
      </c>
      <c r="C2" s="1" t="s">
        <v>140</v>
      </c>
      <c r="D2" s="1" t="s">
        <v>97</v>
      </c>
      <c r="E2" s="1" t="s">
        <v>98</v>
      </c>
      <c r="F2" s="1" t="s">
        <v>80</v>
      </c>
      <c r="G2" s="1" t="s">
        <v>81</v>
      </c>
      <c r="H2" s="1" t="s">
        <v>115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74</v>
      </c>
      <c r="T2" s="1" t="s">
        <v>36</v>
      </c>
      <c r="U2" s="1" t="s">
        <v>148</v>
      </c>
      <c r="V2" s="1" t="s">
        <v>149</v>
      </c>
    </row>
    <row r="3" s="1" customFormat="1" spans="1:22">
      <c r="A3" s="1" t="s">
        <v>87</v>
      </c>
      <c r="B3" s="1" t="s">
        <v>80</v>
      </c>
      <c r="C3" s="1" t="s">
        <v>150</v>
      </c>
      <c r="D3" s="1" t="s">
        <v>89</v>
      </c>
      <c r="E3" s="1" t="s">
        <v>90</v>
      </c>
      <c r="F3" s="1" t="s">
        <v>80</v>
      </c>
      <c r="G3" s="1" t="s">
        <v>81</v>
      </c>
      <c r="H3" s="1" t="s">
        <v>115</v>
      </c>
      <c r="I3" s="1" t="s">
        <v>151</v>
      </c>
      <c r="J3" s="1" t="s">
        <v>142</v>
      </c>
      <c r="K3" s="1" t="s">
        <v>151</v>
      </c>
      <c r="L3" s="1" t="s">
        <v>151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152</v>
      </c>
      <c r="S3" s="1" t="s">
        <v>74</v>
      </c>
      <c r="T3" s="1" t="s">
        <v>36</v>
      </c>
      <c r="U3" s="1" t="s">
        <v>148</v>
      </c>
      <c r="V3" s="1" t="s">
        <v>149</v>
      </c>
    </row>
    <row r="4" s="1" customFormat="1" spans="1:22">
      <c r="A4" s="1" t="s">
        <v>72</v>
      </c>
      <c r="B4" s="1" t="s">
        <v>80</v>
      </c>
      <c r="C4" s="1" t="s">
        <v>153</v>
      </c>
      <c r="D4" s="1" t="s">
        <v>77</v>
      </c>
      <c r="E4" s="1" t="s">
        <v>79</v>
      </c>
      <c r="F4" s="1" t="s">
        <v>80</v>
      </c>
      <c r="G4" s="1" t="s">
        <v>81</v>
      </c>
      <c r="H4" s="1" t="s">
        <v>115</v>
      </c>
      <c r="I4" s="1" t="s">
        <v>154</v>
      </c>
      <c r="J4" s="1" t="s">
        <v>142</v>
      </c>
      <c r="K4" s="1" t="s">
        <v>154</v>
      </c>
      <c r="L4" s="1" t="s">
        <v>154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146</v>
      </c>
      <c r="R4" s="1" t="s">
        <v>155</v>
      </c>
      <c r="S4" s="1" t="s">
        <v>74</v>
      </c>
      <c r="T4" s="1" t="s">
        <v>36</v>
      </c>
      <c r="U4" s="1" t="s">
        <v>148</v>
      </c>
      <c r="V4" s="1" t="s">
        <v>149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2023-06-16T06:48:54Z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7C019E52E1AC4693AD8E6A17381CDD69_12</vt:lpwstr>
  </property>
</Properties>
</file>