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<sst xmlns="http://schemas.openxmlformats.org/spreadsheetml/2006/main" count="412" uniqueCount="167">
  <si>
    <t>去哪儿网酒店预付对账单</t>
  </si>
  <si>
    <t>供应商名称：</t>
  </si>
  <si>
    <t>汇趣住</t>
  </si>
  <si>
    <t>结算周期：</t>
  </si>
  <si>
    <t>2023-06-16至2023-06-17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</si>
  <si>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</si>
  <si>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</si>
  <si>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</si>
  <si>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</si>
  <si>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</si>
  <si>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</si>
  <si>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</si>
  <si>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</si>
  <si>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</si>
  <si>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</si>
  <si>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</si>
  <si>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</si>
  <si>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</si>
  <si>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</si>
  <si>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</si>
  <si>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¥3,446.00</t>
  </si>
  <si>
    <t>¥482.24</t>
  </si>
  <si>
    <t>¥2,963.76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</si>
  <si>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</si>
  <si>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</si>
  <si>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</si>
  <si>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</si>
  <si>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</si>
  <si>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</si>
  <si>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</si>
  <si>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</si>
  <si>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</si>
  <si>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</si>
  <si>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</si>
  <si>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</si>
  <si>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</si>
  <si>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</si>
  <si>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</si>
  <si>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</si>
  <si>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</si>
  <si>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</si>
  <si>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</si>
  <si>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</si>
  <si>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</si>
  <si>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</si>
  <si>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</si>
  <si>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</si>
  <si>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</si>
  <si>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</si>
  <si>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</si>
  <si>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</si>
  <si>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</si>
  <si>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</si>
  <si>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</si>
  <si>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</si>
  <si>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</si>
  <si>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</si>
  <si>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</si>
  <si>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</si>
  <si>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</si>
  <si>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</si>
  <si>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</si>
  <si>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</si>
  <si>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</si>
  <si>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</si>
  <si>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</si>
  <si>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</si>
  <si>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</si>
  <si>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</si>
  <si>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</si>
  <si>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103395443474</t>
  </si>
  <si>
    <t>酒店预付</t>
  </si>
  <si>
    <t>否</t>
  </si>
  <si>
    <t>普通</t>
  </si>
  <si>
    <t>375512163</t>
  </si>
  <si>
    <t>上海虹桥康得思酒店</t>
  </si>
  <si>
    <t>1639468</t>
  </si>
  <si>
    <t>许金波</t>
  </si>
  <si>
    <t>2023-06-16</t>
  </si>
  <si>
    <t>2023-06-17</t>
  </si>
  <si>
    <t>¥916.00</t>
  </si>
  <si>
    <t>¥120.12</t>
  </si>
  <si>
    <t>¥795.88</t>
  </si>
  <si>
    <t>高级房(大床)</t>
  </si>
  <si>
    <t>WEBSITE</t>
  </si>
  <si>
    <t>103391698563</t>
  </si>
  <si>
    <t>384649533</t>
  </si>
  <si>
    <t>桔子酒店(青岛万象城店)</t>
  </si>
  <si>
    <t>汲胜昌|汲旺昌</t>
  </si>
  <si>
    <t>2023-06-12</t>
  </si>
  <si>
    <t>¥1,612.00</t>
  </si>
  <si>
    <t>¥240.00</t>
  </si>
  <si>
    <t>¥1,372.00</t>
  </si>
  <si>
    <t>豪华双床房</t>
  </si>
  <si>
    <t>103395082313</t>
  </si>
  <si>
    <t>李院陵</t>
  </si>
  <si>
    <t>¥918.00</t>
  </si>
  <si>
    <t>¥122.12</t>
  </si>
  <si>
    <t>高级房(双床)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</si>
  <si>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</si>
  <si>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</si>
  <si>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</si>
  <si>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</si>
  <si>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</si>
  <si>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</si>
  <si>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</si>
  <si>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</si>
  <si>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</si>
  <si>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</si>
  <si>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</si>
  <si>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A230619112130481</t>
  </si>
  <si>
    <r>
      <t>总计：</t>
    </r>
    <r>
      <rPr>
        <sz val="10"/>
        <rFont val="Arial"/>
        <charset val="134"/>
      </rPr>
      <t>2963.76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</si>
  <si>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</si>
  <si>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</si>
  <si>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</si>
  <si>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</si>
  <si>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</si>
  <si>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</si>
  <si>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</si>
  <si>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</si>
  <si>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</si>
  <si>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</si>
  <si>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</si>
  <si>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</si>
  <si>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</si>
  <si>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</si>
  <si>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</si>
  <si>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</si>
  <si>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</si>
  <si>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</si>
  <si>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3493698</t>
  </si>
  <si>
    <t>汲胜昌,汲旺昌</t>
  </si>
  <si>
    <t>--</t>
  </si>
  <si>
    <t>1372.00</t>
  </si>
  <si>
    <t>RMB</t>
  </si>
  <si>
    <t>0</t>
  </si>
  <si>
    <t>0.00</t>
  </si>
  <si>
    <t>汇趣住国内直连</t>
  </si>
  <si>
    <t>01.011247</t>
  </si>
  <si>
    <t>2023-06-12 10:11:22</t>
  </si>
  <si>
    <t>直连</t>
  </si>
  <si>
    <t>中国</t>
  </si>
  <si>
    <t>103391464612</t>
  </si>
  <si>
    <t>3496057</t>
  </si>
  <si>
    <t>上海中兴和泰酒店</t>
  </si>
  <si>
    <t>崔老师</t>
  </si>
  <si>
    <t>2023-06-15</t>
  </si>
  <si>
    <t>699.93</t>
  </si>
  <si>
    <t>2023-06-12 20:06:19</t>
  </si>
  <si>
    <t>103393171797</t>
  </si>
  <si>
    <t>2023-06-14</t>
  </si>
  <si>
    <t>3502407</t>
  </si>
  <si>
    <t>速8酒店(北京后海鼓楼地铁站店)</t>
  </si>
  <si>
    <t>王斌斌</t>
  </si>
  <si>
    <t>410.06</t>
  </si>
  <si>
    <t>2023-06-14 12:18:25</t>
  </si>
  <si>
    <t>103393443926</t>
  </si>
  <si>
    <t>3505471</t>
  </si>
  <si>
    <t>7天连锁酒店(上海东川路交大店)</t>
  </si>
  <si>
    <t>杨力勇</t>
  </si>
  <si>
    <t>154.53</t>
  </si>
  <si>
    <t>2023-06-14 23:20:57</t>
  </si>
  <si>
    <t>3510396</t>
  </si>
  <si>
    <t>795.88</t>
  </si>
  <si>
    <t>2023-06-16 10:55:11</t>
  </si>
  <si>
    <t>3510553</t>
  </si>
  <si>
    <t>2023-06-16 11:52:43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</si>
</sst>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95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82</v>
      </c>
      <c r="AD4" t="s">
        <v>6</v>
      </c>
      <c r="AE4" t="s">
        <v>98</v>
      </c>
      <c r="AF4" t="s">
        <v>84</v>
      </c>
      <c r="AG4" t="s">
        <v>72</v>
      </c>
      <c r="AH4" t="s">
        <v>19</v>
      </c>
    </row>
    <row r="5" customHeight="1" spans="1:32">
      <c r="A5" s="10" t="s">
        <v>99</v>
      </c>
      <c r="B5" s="10"/>
      <c r="C5" s="10" t="s">
        <v>100</v>
      </c>
      <c r="D5" s="10"/>
      <c r="E5" s="10"/>
      <c r="F5" s="10"/>
      <c r="G5" s="10" t="s">
        <v>100</v>
      </c>
      <c r="H5" s="10" t="s">
        <v>100</v>
      </c>
      <c r="I5" s="10" t="s">
        <v>100</v>
      </c>
      <c r="J5" s="10" t="s">
        <v>100</v>
      </c>
      <c r="K5" s="10" t="s">
        <v>100</v>
      </c>
      <c r="L5" s="10" t="s">
        <v>100</v>
      </c>
      <c r="M5" s="10" t="s">
        <v>100</v>
      </c>
      <c r="N5" s="10" t="s">
        <v>100</v>
      </c>
      <c r="O5" s="10" t="s">
        <v>100</v>
      </c>
      <c r="P5" s="10" t="s">
        <v>100</v>
      </c>
      <c r="Q5" s="10"/>
      <c r="R5" s="13" t="s">
        <v>20</v>
      </c>
      <c r="S5" s="13" t="s">
        <v>19</v>
      </c>
      <c r="T5" s="10" t="s">
        <v>100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100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</v>
      </c>
      <c r="B1" s="4" t="s">
        <v>102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103</v>
      </c>
      <c r="H1" s="4" t="s">
        <v>104</v>
      </c>
      <c r="I1" s="4" t="s">
        <v>13</v>
      </c>
      <c r="J1" s="4" t="s">
        <v>17</v>
      </c>
      <c r="K1" s="4" t="s">
        <v>18</v>
      </c>
      <c r="L1" s="9" t="s">
        <v>105</v>
      </c>
      <c r="M1" s="4" t="s">
        <v>106</v>
      </c>
      <c r="N1" s="4" t="s">
        <v>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109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795.88</v>
      </c>
      <c r="E2" t="str">
        <f>VLOOKUP(A2,HOP!A:L,12,0)</f>
        <v>795.88</v>
      </c>
      <c r="F2" t="str">
        <f>VLOOKUP(A2,HOP!A:C,3,0)</f>
        <v>3510553</v>
      </c>
      <c r="G2">
        <f>D2-E2</f>
        <v>0</v>
      </c>
      <c r="H2" t="str">
        <f>$H$1&amp;F2</f>
        <v>，3510553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1372</v>
      </c>
      <c r="E3" t="str">
        <f>VLOOKUP(A3,HOP!A:L,12,0)</f>
        <v>1372.00</v>
      </c>
      <c r="F3" t="str">
        <f>VLOOKUP(A3,HOP!A:C,3,0)</f>
        <v>3493698</v>
      </c>
      <c r="G3">
        <f>D3-E3</f>
        <v>0</v>
      </c>
      <c r="H3" t="str">
        <f>$H$1&amp;F3</f>
        <v>，3493698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795.88</v>
      </c>
      <c r="E4" t="str">
        <f>VLOOKUP(A4,HOP!A:L,12,0)</f>
        <v>795.88</v>
      </c>
      <c r="F4" t="str">
        <f>VLOOKUP(A4,HOP!A:C,3,0)</f>
        <v>3510396</v>
      </c>
      <c r="G4">
        <f>D4-E4</f>
        <v>0</v>
      </c>
      <c r="H4" t="str">
        <f>$H$1&amp;F4</f>
        <v>，3510396</v>
      </c>
      <c r="I4" t="str">
        <f>VLOOKUP(A4,HOP!A:U,21,0)</f>
        <v>直连</v>
      </c>
    </row>
    <row r="6" spans="4:4">
      <c r="D6" s="3">
        <f>SUM(D2:D5)</f>
        <v>2963.76</v>
      </c>
    </row>
    <row r="8" ht="14.25" spans="4:4">
      <c r="D8" s="8" t="s">
        <v>22</v>
      </c>
    </row>
    <row r="12" spans="1:1">
      <c r="A12" t="s">
        <v>110</v>
      </c>
    </row>
    <row r="13" spans="1:1">
      <c r="A13" s="5" t="s">
        <v>111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1" t="s">
        <v>85</v>
      </c>
      <c r="B2" s="1" t="s">
        <v>89</v>
      </c>
      <c r="C2" s="1" t="s">
        <v>130</v>
      </c>
      <c r="D2" s="1" t="s">
        <v>87</v>
      </c>
      <c r="E2" s="1" t="s">
        <v>131</v>
      </c>
      <c r="F2" s="1" t="s">
        <v>78</v>
      </c>
      <c r="G2" s="1" t="s">
        <v>79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  <c r="V2" s="1" t="s">
        <v>141</v>
      </c>
    </row>
    <row r="3" s="1" customFormat="1" spans="1:22">
      <c r="A3" s="1" t="s">
        <v>142</v>
      </c>
      <c r="B3" s="1" t="s">
        <v>89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78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148</v>
      </c>
      <c r="S3" s="1" t="s">
        <v>72</v>
      </c>
      <c r="T3" s="1" t="s">
        <v>34</v>
      </c>
      <c r="U3" s="1" t="s">
        <v>140</v>
      </c>
      <c r="V3" s="1" t="s">
        <v>141</v>
      </c>
    </row>
    <row r="4" s="1" customFormat="1" spans="1:22">
      <c r="A4" s="1" t="s">
        <v>149</v>
      </c>
      <c r="B4" s="1" t="s">
        <v>150</v>
      </c>
      <c r="C4" s="1" t="s">
        <v>151</v>
      </c>
      <c r="D4" s="1" t="s">
        <v>152</v>
      </c>
      <c r="E4" s="1" t="s">
        <v>153</v>
      </c>
      <c r="F4" s="1" t="s">
        <v>146</v>
      </c>
      <c r="G4" s="1" t="s">
        <v>78</v>
      </c>
      <c r="H4" s="1" t="s">
        <v>132</v>
      </c>
      <c r="I4" s="1" t="s">
        <v>154</v>
      </c>
      <c r="J4" s="1" t="s">
        <v>134</v>
      </c>
      <c r="K4" s="1" t="s">
        <v>154</v>
      </c>
      <c r="L4" s="1" t="s">
        <v>154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155</v>
      </c>
      <c r="S4" s="1" t="s">
        <v>72</v>
      </c>
      <c r="T4" s="1" t="s">
        <v>34</v>
      </c>
      <c r="U4" s="1" t="s">
        <v>140</v>
      </c>
      <c r="V4" s="1" t="s">
        <v>141</v>
      </c>
    </row>
    <row r="5" s="1" customFormat="1" spans="1:22">
      <c r="A5" s="1" t="s">
        <v>156</v>
      </c>
      <c r="B5" s="1" t="s">
        <v>150</v>
      </c>
      <c r="C5" s="1" t="s">
        <v>157</v>
      </c>
      <c r="D5" s="1" t="s">
        <v>158</v>
      </c>
      <c r="E5" s="1" t="s">
        <v>159</v>
      </c>
      <c r="F5" s="1" t="s">
        <v>146</v>
      </c>
      <c r="G5" s="1" t="s">
        <v>78</v>
      </c>
      <c r="H5" s="1" t="s">
        <v>132</v>
      </c>
      <c r="I5" s="1" t="s">
        <v>160</v>
      </c>
      <c r="J5" s="1" t="s">
        <v>134</v>
      </c>
      <c r="K5" s="1" t="s">
        <v>160</v>
      </c>
      <c r="L5" s="1" t="s">
        <v>160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161</v>
      </c>
      <c r="S5" s="1" t="s">
        <v>72</v>
      </c>
      <c r="T5" s="1" t="s">
        <v>34</v>
      </c>
      <c r="U5" s="1" t="s">
        <v>140</v>
      </c>
      <c r="V5" s="1" t="s">
        <v>141</v>
      </c>
    </row>
    <row r="6" s="1" customFormat="1" spans="1:22">
      <c r="A6" s="1" t="s">
        <v>94</v>
      </c>
      <c r="B6" s="1" t="s">
        <v>78</v>
      </c>
      <c r="C6" s="1" t="s">
        <v>162</v>
      </c>
      <c r="D6" s="1" t="s">
        <v>75</v>
      </c>
      <c r="E6" s="1" t="s">
        <v>95</v>
      </c>
      <c r="F6" s="1" t="s">
        <v>78</v>
      </c>
      <c r="G6" s="1" t="s">
        <v>79</v>
      </c>
      <c r="H6" s="1" t="s">
        <v>132</v>
      </c>
      <c r="I6" s="1" t="s">
        <v>163</v>
      </c>
      <c r="J6" s="1" t="s">
        <v>134</v>
      </c>
      <c r="K6" s="1" t="s">
        <v>163</v>
      </c>
      <c r="L6" s="1" t="s">
        <v>163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164</v>
      </c>
      <c r="S6" s="1" t="s">
        <v>72</v>
      </c>
      <c r="T6" s="1" t="s">
        <v>34</v>
      </c>
      <c r="U6" s="1" t="s">
        <v>140</v>
      </c>
      <c r="V6" s="1" t="s">
        <v>141</v>
      </c>
    </row>
    <row r="7" s="1" customFormat="1" spans="1:22">
      <c r="A7" s="1" t="s">
        <v>70</v>
      </c>
      <c r="B7" s="1" t="s">
        <v>78</v>
      </c>
      <c r="C7" s="1" t="s">
        <v>165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132</v>
      </c>
      <c r="I7" s="1" t="s">
        <v>163</v>
      </c>
      <c r="J7" s="1" t="s">
        <v>134</v>
      </c>
      <c r="K7" s="1" t="s">
        <v>163</v>
      </c>
      <c r="L7" s="1" t="s">
        <v>163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166</v>
      </c>
      <c r="S7" s="1" t="s">
        <v>72</v>
      </c>
      <c r="T7" s="1" t="s">
        <v>34</v>
      </c>
      <c r="U7" s="1" t="s">
        <v>140</v>
      </c>
      <c r="V7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2023-06-19T03:22:40Z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DF9E4557D7C24A138679A9A09DDB377C_12</vt:lpwstr>
  </property>
</Properties>
</file>