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<sst xmlns="http://schemas.openxmlformats.org/spreadsheetml/2006/main" count="145" uniqueCount="99">
  <si>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</si>
  <si>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</si>
  <si>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</si>
  <si>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</si>
  <si>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</si>
  <si>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</si>
  <si>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</si>
  <si>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</si>
  <si>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</si>
  <si>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</si>
  <si>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</si>
  <si>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</si>
  <si>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</si>
  <si>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</si>
  <si>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</si>
  <si>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</si>
  <si>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</si>
  <si>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</si>
  <si>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</si>
  <si>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</si>
  <si>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</si>
  <si>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</si>
  <si>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</si>
  <si>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</si>
  <si>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</si>
  <si>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999224099933167	</t>
  </si>
  <si>
    <t>Ctrip</t>
  </si>
  <si>
    <t>正常</t>
  </si>
  <si>
    <t>[普吉岛]普吉岛艾美海滩度假酒店(Le Méridien Phuket Beach Resort)(23861671)</t>
  </si>
  <si>
    <t>海景客房（1张特大床，带阳台）(至少连住2晚及以上)&lt;早餐&gt;</t>
  </si>
  <si>
    <t>USD</t>
  </si>
  <si>
    <t>HUANG/JINGQIONG</t>
  </si>
  <si>
    <t>CA6352230619USD-W</t>
  </si>
  <si>
    <t>未提现</t>
  </si>
  <si>
    <t>携程开票</t>
  </si>
  <si>
    <t xml:space="preserve">3356834	</t>
  </si>
  <si>
    <t xml:space="preserve">80815911	</t>
  </si>
  <si>
    <t>取消</t>
  </si>
  <si>
    <t xml:space="preserve">999224391037156	</t>
  </si>
  <si>
    <t>[曼谷]曼谷大仓新颐酒店(The Okura Prestige Bangkok)(8193835)</t>
  </si>
  <si>
    <t>豪华特大床房(至少连住2晚及以上)&lt;早餐&gt;</t>
  </si>
  <si>
    <t>GUAN/SUNPENG</t>
  </si>
  <si>
    <t xml:space="preserve">3416386	</t>
  </si>
  <si>
    <t xml:space="preserve">7065961	</t>
  </si>
  <si>
    <t xml:space="preserve">999224779138198	</t>
  </si>
  <si>
    <t>[曼谷]曼谷拉查丹利中心酒店(Grande Centre Point Hotel Ratchadamri Bangkok)(23861662)</t>
  </si>
  <si>
    <t>两卧室行政套房(至少连住2晚及以上)</t>
  </si>
  <si>
    <t>CHAI/SEN</t>
  </si>
  <si>
    <t xml:space="preserve">3505975	</t>
  </si>
  <si>
    <t xml:space="preserve">376437	</t>
  </si>
  <si>
    <t>，</t>
  </si>
  <si>
    <t>A230619105348481</t>
  </si>
  <si>
    <t>USD / THB 当前参考汇率: 34.716</t>
  </si>
  <si>
    <t>总计： 1117.66 USD/
38800.68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</si>
  <si>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</si>
  <si>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</si>
  <si>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</si>
  <si>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</si>
  <si>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</si>
  <si>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</si>
  <si>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</si>
  <si>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</si>
  <si>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</si>
  <si>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</si>
  <si>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</si>
  <si>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</si>
  <si>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</si>
  <si>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</si>
  <si>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</si>
  <si>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</si>
  <si>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</si>
  <si>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</si>
  <si>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</si>
  <si>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2023-05-24</t>
  </si>
  <si>
    <t>3416386</t>
  </si>
  <si>
    <t>曼谷大仓新颐饭店</t>
  </si>
  <si>
    <t>GUAN SUNPENG</t>
  </si>
  <si>
    <t>2023-06-13</t>
  </si>
  <si>
    <t>2023-06-16</t>
  </si>
  <si>
    <t>退房日周结</t>
  </si>
  <si>
    <t>4176.95</t>
  </si>
  <si>
    <t>591.00</t>
  </si>
  <si>
    <t>0</t>
  </si>
  <si>
    <t>0.00</t>
  </si>
  <si>
    <t>携程国际直连(CIT)</t>
  </si>
  <si>
    <t>01.011176</t>
  </si>
  <si>
    <t>2023-05-25 09:46:40</t>
  </si>
  <si>
    <t>否</t>
  </si>
  <si>
    <t>CIT(Thailand) CO,. Ltd</t>
  </si>
  <si>
    <t>直采</t>
  </si>
  <si>
    <t>泰国</t>
  </si>
  <si>
    <t>2023-06-15</t>
  </si>
  <si>
    <t>3505975</t>
  </si>
  <si>
    <t>曼谷拉查丹利中心酒店  (SHA Plus+)</t>
  </si>
  <si>
    <t>CHAI SEN</t>
  </si>
  <si>
    <t>2023-06-17</t>
  </si>
  <si>
    <t>3773.94</t>
  </si>
  <si>
    <t>526.66</t>
  </si>
  <si>
    <t>2023-06-15 09:26:01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</si>
</sst>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14</xdr:col>
      <xdr:colOff>666750</xdr:colOff>
      <xdr:row>43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28850"/>
          <a:ext cx="10753725" cy="505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45084</v>
      </c>
      <c r="G2" s="6">
        <v>45089</v>
      </c>
      <c r="H2" s="4">
        <v>1</v>
      </c>
      <c r="I2" s="4">
        <v>5</v>
      </c>
      <c r="J2" s="4">
        <v>5</v>
      </c>
      <c r="K2" s="4" t="s">
        <v>30</v>
      </c>
      <c r="L2" s="4">
        <v>867</v>
      </c>
      <c r="M2" s="4">
        <v>867</v>
      </c>
      <c r="N2" s="4" t="s">
        <v>31</v>
      </c>
      <c r="O2" s="4" t="s">
        <v>32</v>
      </c>
      <c r="P2" s="4" t="s">
        <v>33</v>
      </c>
      <c r="Q2" s="4">
        <v>0</v>
      </c>
      <c r="R2" s="7">
        <v>45057</v>
      </c>
      <c r="S2" s="6">
        <v>45096</v>
      </c>
      <c r="T2" s="4" t="s">
        <v>34</v>
      </c>
      <c r="U2" s="4">
        <v>867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45084</v>
      </c>
      <c r="G3" s="6">
        <v>45089</v>
      </c>
      <c r="H3" s="4">
        <v>1</v>
      </c>
      <c r="I3" s="4">
        <v>5</v>
      </c>
      <c r="J3" s="4">
        <v>5</v>
      </c>
      <c r="K3" s="4" t="s">
        <v>30</v>
      </c>
      <c r="L3" s="4">
        <v>-867</v>
      </c>
      <c r="M3" s="4">
        <v>-867</v>
      </c>
      <c r="N3" s="4" t="s">
        <v>31</v>
      </c>
      <c r="O3" s="4" t="s">
        <v>32</v>
      </c>
      <c r="P3" s="4" t="s">
        <v>33</v>
      </c>
      <c r="Q3" s="4">
        <v>0</v>
      </c>
      <c r="R3" s="7">
        <v>45057</v>
      </c>
      <c r="S3" s="6">
        <v>45096</v>
      </c>
      <c r="T3" s="4" t="s">
        <v>34</v>
      </c>
      <c r="U3" s="4">
        <v>-867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45090</v>
      </c>
      <c r="G4" s="6">
        <v>45093</v>
      </c>
      <c r="H4" s="4">
        <v>1</v>
      </c>
      <c r="I4" s="4">
        <v>3</v>
      </c>
      <c r="J4" s="4">
        <v>3</v>
      </c>
      <c r="K4" s="4" t="s">
        <v>30</v>
      </c>
      <c r="L4" s="4">
        <v>591</v>
      </c>
      <c r="M4" s="4">
        <v>591</v>
      </c>
      <c r="N4" s="4" t="s">
        <v>41</v>
      </c>
      <c r="O4" s="4" t="s">
        <v>32</v>
      </c>
      <c r="P4" s="4" t="s">
        <v>33</v>
      </c>
      <c r="Q4" s="4">
        <v>0</v>
      </c>
      <c r="R4" s="7">
        <v>45070</v>
      </c>
      <c r="S4" s="6">
        <v>45096</v>
      </c>
      <c r="T4" s="4" t="s">
        <v>34</v>
      </c>
      <c r="U4" s="4">
        <v>591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45092</v>
      </c>
      <c r="G5" s="6">
        <v>45094</v>
      </c>
      <c r="H5" s="4">
        <v>1</v>
      </c>
      <c r="I5" s="4">
        <v>2</v>
      </c>
      <c r="J5" s="4">
        <v>2</v>
      </c>
      <c r="K5" s="4" t="s">
        <v>30</v>
      </c>
      <c r="L5" s="4">
        <v>526.66</v>
      </c>
      <c r="M5" s="4">
        <v>526.66</v>
      </c>
      <c r="N5" s="4" t="s">
        <v>47</v>
      </c>
      <c r="O5" s="4" t="s">
        <v>32</v>
      </c>
      <c r="P5" s="4" t="s">
        <v>33</v>
      </c>
      <c r="Q5" s="4">
        <v>0</v>
      </c>
      <c r="R5" s="7">
        <v>45092</v>
      </c>
      <c r="S5" s="6">
        <v>45096</v>
      </c>
      <c r="T5" s="4" t="s">
        <v>34</v>
      </c>
      <c r="U5" s="4">
        <v>526.66</v>
      </c>
      <c r="V5" s="4">
        <v>0</v>
      </c>
      <c r="W5" s="4">
        <v>0</v>
      </c>
      <c r="X5" s="4" t="s">
        <v>48</v>
      </c>
      <c r="Y5" s="4" t="s">
        <v>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hidden="1" spans="1:9">
      <c r="A2" s="5">
        <v>999224099933167</v>
      </c>
      <c r="B2" s="6">
        <v>45084</v>
      </c>
      <c r="C2" s="6">
        <v>45089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999224391037156</v>
      </c>
      <c r="B3" s="6">
        <v>45090</v>
      </c>
      <c r="C3" s="6">
        <v>45093</v>
      </c>
      <c r="D3" s="4">
        <v>591</v>
      </c>
      <c r="E3" s="4" t="str">
        <f>VLOOKUP(A3,HOP!A:L,12,0)</f>
        <v>591.00</v>
      </c>
      <c r="F3" s="4" t="str">
        <f>VLOOKUP(A3,HOP!A:C,3,0)</f>
        <v>3416386</v>
      </c>
      <c r="G3" s="4">
        <f>D3-E3</f>
        <v>0</v>
      </c>
      <c r="H3" s="4" t="str">
        <f>$H$1&amp;F3</f>
        <v>，3416386</v>
      </c>
      <c r="I3" s="4" t="str">
        <f>VLOOKUP(A3,HOP!A:U,21,0)</f>
        <v>直采</v>
      </c>
    </row>
    <row r="4" s="4" customFormat="1" spans="1:9">
      <c r="A4" s="5">
        <v>999224779138198</v>
      </c>
      <c r="B4" s="6">
        <v>45092</v>
      </c>
      <c r="C4" s="6">
        <v>45094</v>
      </c>
      <c r="D4" s="4">
        <v>526.66</v>
      </c>
      <c r="E4" s="4" t="str">
        <f>VLOOKUP(A4,HOP!A:L,12,0)</f>
        <v>526.66</v>
      </c>
      <c r="F4" s="4" t="str">
        <f>VLOOKUP(A4,HOP!A:C,3,0)</f>
        <v>3505975</v>
      </c>
      <c r="G4" s="4">
        <f>D4-E4</f>
        <v>0</v>
      </c>
      <c r="H4" s="4" t="str">
        <f>$H$1&amp;F4</f>
        <v>，3505975</v>
      </c>
      <c r="I4" s="4" t="str">
        <f>VLOOKUP(A4,HOP!A:U,21,0)</f>
        <v>直采</v>
      </c>
    </row>
    <row r="6" spans="4:4">
      <c r="D6" s="4">
        <f>SUM(D2:D5)</f>
        <v>1117.66</v>
      </c>
    </row>
    <row r="11" spans="1:1">
      <c r="A11" s="4" t="s">
        <v>51</v>
      </c>
    </row>
    <row r="12" spans="1:1">
      <c r="A12" s="4" t="s">
        <v>52</v>
      </c>
    </row>
    <row r="13" spans="1:1">
      <c r="A13" s="4" t="s">
        <v>53</v>
      </c>
    </row>
  </sheetData>
  <autoFilter ref="A1:XFD6">
    <filterColumn colId="3">
      <filters blank="1">
        <filter val="591"/>
        <filter val="526.66"/>
        <filter val="1117.6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999224391037156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30</v>
      </c>
      <c r="K2" s="1" t="s">
        <v>81</v>
      </c>
      <c r="L2" s="1" t="s">
        <v>81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  <row r="3" s="1" customFormat="1" spans="1:22">
      <c r="A3" s="3">
        <v>999224779138198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91</v>
      </c>
      <c r="G3" s="1" t="s">
        <v>95</v>
      </c>
      <c r="H3" s="1" t="s">
        <v>79</v>
      </c>
      <c r="I3" s="1" t="s">
        <v>96</v>
      </c>
      <c r="J3" s="1" t="s">
        <v>30</v>
      </c>
      <c r="K3" s="1" t="s">
        <v>97</v>
      </c>
      <c r="L3" s="1" t="s">
        <v>97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98</v>
      </c>
      <c r="S3" s="1" t="s">
        <v>87</v>
      </c>
      <c r="T3" s="1" t="s">
        <v>88</v>
      </c>
      <c r="U3" s="1" t="s">
        <v>89</v>
      </c>
      <c r="V3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2023-06-19T02:50:51Z</dcterms:created>
  <dcterms:modified xsi:type="dcterms:W3CDTF">2023-06-19T02:55:12Z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CCE9A8DD44584800AEE1983DC9C2162C_12</vt:lpwstr>
  </property>
  <property fmtid="{D5CDD505-2E9C-101B-9397-08002B2CF9AE}" pid="3" name="KSOProductBuildVer">
    <vt:lpwstr>2052-11.1.0.14309</vt:lpwstr>
  </property>
</Properties>
</file>