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<sst xmlns="http://schemas.openxmlformats.org/spreadsheetml/2006/main" count="202" uniqueCount="114">
  <si>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</si>
  <si>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</si>
  <si>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</si>
  <si>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</si>
  <si>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</si>
  <si>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</si>
  <si>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</si>
  <si>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</si>
  <si>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</si>
  <si>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</si>
  <si>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</si>
  <si>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</si>
  <si>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</si>
  <si>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</si>
  <si>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</si>
  <si>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</si>
  <si>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</si>
  <si>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</si>
  <si>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</si>
  <si>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</si>
  <si>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</si>
  <si>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</si>
  <si>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</si>
  <si>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</si>
  <si>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</si>
  <si>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999224384369844	</t>
  </si>
  <si>
    <t>Ctrip</t>
  </si>
  <si>
    <t>正常</t>
  </si>
  <si>
    <t>[北京]北京国家会议中心大酒店(93870347)</t>
  </si>
  <si>
    <t>高级大床间&lt;至多8间&gt;&lt;2人入住&gt;</t>
  </si>
  <si>
    <t>CNY</t>
  </si>
  <si>
    <t>赵强</t>
  </si>
  <si>
    <t>CA13744230617CNY</t>
  </si>
  <si>
    <t>未提现</t>
  </si>
  <si>
    <t>携程开票</t>
  </si>
  <si>
    <t xml:space="preserve">3414575	</t>
  </si>
  <si>
    <t xml:space="preserve">	</t>
  </si>
  <si>
    <t xml:space="preserve">999224519006307	</t>
  </si>
  <si>
    <t>[南京]南京富建城市酒店(80247706)</t>
  </si>
  <si>
    <t>商务标间&lt;2人入住&gt;&lt;早餐&gt;</t>
  </si>
  <si>
    <t>郭陈刚</t>
  </si>
  <si>
    <t>CA13744230618CNY</t>
  </si>
  <si>
    <t xml:space="preserve">3446062	</t>
  </si>
  <si>
    <t xml:space="preserve">999224414064347	</t>
  </si>
  <si>
    <t>[西安]如家驿居酒店(西安长安广场北路大学城店)(80250079)</t>
  </si>
  <si>
    <t>大床房A&lt;2人入住&gt;</t>
  </si>
  <si>
    <t>丁引娣</t>
  </si>
  <si>
    <t>CA13744230619CNY</t>
  </si>
  <si>
    <t xml:space="preserve">3422246	</t>
  </si>
  <si>
    <t>取消</t>
  </si>
  <si>
    <t xml:space="preserve">999224477201642	</t>
  </si>
  <si>
    <t>[东莞]尚客优精选酒店(东莞松山湖店)(82341299)</t>
  </si>
  <si>
    <t>标准双床房&lt;至多8间&gt;&lt;2人入住&gt;</t>
  </si>
  <si>
    <t>张志航,张志航</t>
  </si>
  <si>
    <t xml:space="preserve">3436868	</t>
  </si>
  <si>
    <t xml:space="preserve">(THK)YD02115230530014639924	</t>
  </si>
  <si>
    <t xml:space="preserve">999224501184906	</t>
  </si>
  <si>
    <t>[溧阳]尚客优连锁酒店(溧阳天目湖店)(81208936)</t>
  </si>
  <si>
    <t>特惠大床房(无窗）&lt;至多8间&gt;&lt;2人入住&gt;</t>
  </si>
  <si>
    <t>汪一洋</t>
  </si>
  <si>
    <t xml:space="preserve">3441702	</t>
  </si>
  <si>
    <t xml:space="preserve">(THK)YD02336230531102527469	</t>
  </si>
  <si>
    <t>，</t>
  </si>
  <si>
    <t xml:space="preserve"> 2439 CNY</t>
  </si>
  <si>
    <t>A230619092951481</t>
  </si>
  <si>
    <t>总计：2439元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</si>
  <si>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</si>
  <si>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</si>
  <si>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</si>
  <si>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</si>
  <si>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</si>
  <si>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</si>
  <si>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</si>
  <si>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</si>
  <si>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</si>
  <si>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</si>
  <si>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</si>
  <si>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</si>
  <si>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</si>
  <si>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</si>
  <si>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</si>
  <si>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</si>
  <si>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</si>
  <si>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</si>
  <si>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</si>
  <si>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2023-06-01</t>
  </si>
  <si>
    <t>3446062</t>
  </si>
  <si>
    <t>南京富建城市酒店</t>
  </si>
  <si>
    <t>2023-06-02</t>
  </si>
  <si>
    <t>2023-06-03</t>
  </si>
  <si>
    <t>退房日月结</t>
  </si>
  <si>
    <t>376.00</t>
  </si>
  <si>
    <t>RMB</t>
  </si>
  <si>
    <t>0</t>
  </si>
  <si>
    <t>0.00</t>
  </si>
  <si>
    <t>携程汇登国内直连</t>
  </si>
  <si>
    <t>01.011264</t>
  </si>
  <si>
    <t>2023-06-01 08:32:52</t>
  </si>
  <si>
    <t>否</t>
  </si>
  <si>
    <t>广州汇登信息科技有限公司</t>
  </si>
  <si>
    <t>直连</t>
  </si>
  <si>
    <t>中国</t>
  </si>
  <si>
    <t>2023-05-30</t>
  </si>
  <si>
    <t>3436868</t>
  </si>
  <si>
    <t>尚客优精选酒店(东莞松山湖店)</t>
  </si>
  <si>
    <t>2023-06-04</t>
  </si>
  <si>
    <t>628.00</t>
  </si>
  <si>
    <t>2023-05-30 01:47:18</t>
  </si>
  <si>
    <t>2023-05-24</t>
  </si>
  <si>
    <t>3414575</t>
  </si>
  <si>
    <t>北京国家会议中心大酒店</t>
  </si>
  <si>
    <t>2023-05-31</t>
  </si>
  <si>
    <t>1435.00</t>
  </si>
  <si>
    <t>2023-05-24 13:52:13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</si>
</sst>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5" width="9" style="4"/>
    <col min="6" max="7" width="9.375" style="4"/>
    <col min="8" max="17" width="9" style="4"/>
    <col min="18" max="18" width="14.875" style="4"/>
    <col min="19" max="19" width="10.375" style="4"/>
    <col min="20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45077</v>
      </c>
      <c r="G2" s="6">
        <v>45079</v>
      </c>
      <c r="H2" s="4">
        <v>1</v>
      </c>
      <c r="I2" s="4">
        <v>2</v>
      </c>
      <c r="J2" s="4">
        <v>2</v>
      </c>
      <c r="K2" s="4" t="s">
        <v>30</v>
      </c>
      <c r="L2" s="4">
        <v>1435</v>
      </c>
      <c r="M2" s="4">
        <v>1435</v>
      </c>
      <c r="N2" s="4" t="s">
        <v>31</v>
      </c>
      <c r="O2" s="4" t="s">
        <v>32</v>
      </c>
      <c r="P2" s="4" t="s">
        <v>33</v>
      </c>
      <c r="Q2" s="4">
        <v>0</v>
      </c>
      <c r="R2" s="7">
        <v>45070</v>
      </c>
      <c r="S2" s="6">
        <v>45094</v>
      </c>
      <c r="T2" s="4" t="s">
        <v>34</v>
      </c>
      <c r="U2" s="4">
        <v>1435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45079</v>
      </c>
      <c r="G3" s="6">
        <v>45080</v>
      </c>
      <c r="H3" s="4">
        <v>1</v>
      </c>
      <c r="I3" s="4">
        <v>1</v>
      </c>
      <c r="J3" s="4">
        <v>1</v>
      </c>
      <c r="K3" s="4" t="s">
        <v>30</v>
      </c>
      <c r="L3" s="4">
        <v>376</v>
      </c>
      <c r="M3" s="4">
        <v>376</v>
      </c>
      <c r="N3" s="4" t="s">
        <v>40</v>
      </c>
      <c r="O3" s="4" t="s">
        <v>41</v>
      </c>
      <c r="P3" s="4" t="s">
        <v>33</v>
      </c>
      <c r="Q3" s="4">
        <v>0</v>
      </c>
      <c r="R3" s="7">
        <v>45078</v>
      </c>
      <c r="S3" s="6">
        <v>45095</v>
      </c>
      <c r="T3" s="4" t="s">
        <v>34</v>
      </c>
      <c r="U3" s="4">
        <v>376</v>
      </c>
      <c r="V3" s="4">
        <v>0</v>
      </c>
      <c r="W3" s="4">
        <v>0</v>
      </c>
      <c r="X3" s="4" t="s">
        <v>42</v>
      </c>
      <c r="Y3" s="4" t="s">
        <v>36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45080</v>
      </c>
      <c r="G4" s="6">
        <v>45081</v>
      </c>
      <c r="H4" s="4">
        <v>1</v>
      </c>
      <c r="I4" s="4">
        <v>1</v>
      </c>
      <c r="J4" s="4">
        <v>1</v>
      </c>
      <c r="K4" s="4" t="s">
        <v>30</v>
      </c>
      <c r="L4" s="4">
        <v>182</v>
      </c>
      <c r="M4" s="4">
        <v>182</v>
      </c>
      <c r="N4" s="4" t="s">
        <v>46</v>
      </c>
      <c r="O4" s="4" t="s">
        <v>47</v>
      </c>
      <c r="P4" s="4" t="s">
        <v>33</v>
      </c>
      <c r="Q4" s="4">
        <v>0</v>
      </c>
      <c r="R4" s="7">
        <v>45072</v>
      </c>
      <c r="S4" s="6">
        <v>45096</v>
      </c>
      <c r="T4" s="4" t="s">
        <v>34</v>
      </c>
      <c r="U4" s="4">
        <v>182</v>
      </c>
      <c r="V4" s="4">
        <v>0</v>
      </c>
      <c r="W4" s="4">
        <v>0</v>
      </c>
      <c r="X4" s="4" t="s">
        <v>48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45080</v>
      </c>
      <c r="G5" s="6">
        <v>45081</v>
      </c>
      <c r="H5" s="4">
        <v>1</v>
      </c>
      <c r="I5" s="4">
        <v>1</v>
      </c>
      <c r="J5" s="4">
        <v>1</v>
      </c>
      <c r="K5" s="4" t="s">
        <v>30</v>
      </c>
      <c r="L5" s="4">
        <v>-182</v>
      </c>
      <c r="M5" s="4">
        <v>-182</v>
      </c>
      <c r="N5" s="4" t="s">
        <v>46</v>
      </c>
      <c r="O5" s="4" t="s">
        <v>47</v>
      </c>
      <c r="P5" s="4" t="s">
        <v>33</v>
      </c>
      <c r="Q5" s="4">
        <v>0</v>
      </c>
      <c r="R5" s="7">
        <v>45072</v>
      </c>
      <c r="S5" s="6">
        <v>45096</v>
      </c>
      <c r="T5" s="4" t="s">
        <v>34</v>
      </c>
      <c r="U5" s="4">
        <v>-182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45079</v>
      </c>
      <c r="G6" s="6">
        <v>45081</v>
      </c>
      <c r="H6" s="4">
        <v>2</v>
      </c>
      <c r="I6" s="4">
        <v>2</v>
      </c>
      <c r="J6" s="4">
        <v>4</v>
      </c>
      <c r="K6" s="4" t="s">
        <v>30</v>
      </c>
      <c r="L6" s="4">
        <v>628</v>
      </c>
      <c r="M6" s="4">
        <v>628</v>
      </c>
      <c r="N6" s="4" t="s">
        <v>53</v>
      </c>
      <c r="O6" s="4" t="s">
        <v>47</v>
      </c>
      <c r="P6" s="4" t="s">
        <v>33</v>
      </c>
      <c r="Q6" s="4">
        <v>0</v>
      </c>
      <c r="R6" s="7">
        <v>45076</v>
      </c>
      <c r="S6" s="6">
        <v>45096</v>
      </c>
      <c r="T6" s="4" t="s">
        <v>34</v>
      </c>
      <c r="U6" s="4">
        <v>628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45079</v>
      </c>
      <c r="G7" s="6">
        <v>45081</v>
      </c>
      <c r="H7" s="4">
        <v>1</v>
      </c>
      <c r="I7" s="4">
        <v>2</v>
      </c>
      <c r="J7" s="4">
        <v>2</v>
      </c>
      <c r="K7" s="4" t="s">
        <v>30</v>
      </c>
      <c r="L7" s="4">
        <v>254</v>
      </c>
      <c r="M7" s="4">
        <v>254</v>
      </c>
      <c r="N7" s="4" t="s">
        <v>59</v>
      </c>
      <c r="O7" s="4" t="s">
        <v>47</v>
      </c>
      <c r="P7" s="4" t="s">
        <v>33</v>
      </c>
      <c r="Q7" s="4">
        <v>0</v>
      </c>
      <c r="R7" s="7">
        <v>45077</v>
      </c>
      <c r="S7" s="6">
        <v>45096</v>
      </c>
      <c r="T7" s="4" t="s">
        <v>34</v>
      </c>
      <c r="U7" s="4">
        <v>254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56</v>
      </c>
      <c r="B8" s="4" t="s">
        <v>26</v>
      </c>
      <c r="C8" s="4" t="s">
        <v>49</v>
      </c>
      <c r="D8" s="4" t="s">
        <v>57</v>
      </c>
      <c r="E8" s="4" t="s">
        <v>58</v>
      </c>
      <c r="F8" s="6">
        <v>45079</v>
      </c>
      <c r="G8" s="6">
        <v>45081</v>
      </c>
      <c r="H8" s="4">
        <v>1</v>
      </c>
      <c r="I8" s="4">
        <v>2</v>
      </c>
      <c r="J8" s="4">
        <v>2</v>
      </c>
      <c r="K8" s="4" t="s">
        <v>30</v>
      </c>
      <c r="L8" s="4">
        <v>-254</v>
      </c>
      <c r="M8" s="4">
        <v>-254</v>
      </c>
      <c r="N8" s="4" t="s">
        <v>59</v>
      </c>
      <c r="O8" s="4" t="s">
        <v>47</v>
      </c>
      <c r="P8" s="4" t="s">
        <v>33</v>
      </c>
      <c r="Q8" s="4">
        <v>0</v>
      </c>
      <c r="R8" s="7">
        <v>45077</v>
      </c>
      <c r="S8" s="6">
        <v>45096</v>
      </c>
      <c r="T8" s="4" t="s">
        <v>34</v>
      </c>
      <c r="U8" s="4">
        <v>-254</v>
      </c>
      <c r="V8" s="4">
        <v>0</v>
      </c>
      <c r="W8" s="4">
        <v>0</v>
      </c>
      <c r="X8" s="4" t="s">
        <v>60</v>
      </c>
      <c r="Y8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999224384369844</v>
      </c>
      <c r="B2" s="6">
        <v>45077</v>
      </c>
      <c r="C2" s="6">
        <v>45079</v>
      </c>
      <c r="D2" s="4">
        <v>1435</v>
      </c>
      <c r="E2" s="4" t="str">
        <f>VLOOKUP(A2,HOP!A:L,12,0)</f>
        <v>1435.00</v>
      </c>
      <c r="F2" s="4" t="str">
        <f>VLOOKUP(A2,HOP!A:C,3,0)</f>
        <v>3414575</v>
      </c>
      <c r="G2" s="4">
        <f>D2-E2</f>
        <v>0</v>
      </c>
      <c r="H2" s="4" t="str">
        <f>$H$1&amp;F2</f>
        <v>，3414575</v>
      </c>
      <c r="I2" s="4" t="str">
        <f>VLOOKUP(A2,HOP!A:U,21,0)</f>
        <v>直连</v>
      </c>
    </row>
    <row r="3" s="4" customFormat="1" spans="1:9">
      <c r="A3" s="5">
        <v>999224519006307</v>
      </c>
      <c r="B3" s="6">
        <v>45079</v>
      </c>
      <c r="C3" s="6">
        <v>45080</v>
      </c>
      <c r="D3" s="4">
        <v>376</v>
      </c>
      <c r="E3" s="4" t="str">
        <f>VLOOKUP(A3,HOP!A:L,12,0)</f>
        <v>376.00</v>
      </c>
      <c r="F3" s="4" t="str">
        <f>VLOOKUP(A3,HOP!A:C,3,0)</f>
        <v>3446062</v>
      </c>
      <c r="G3" s="4">
        <f>D3-E3</f>
        <v>0</v>
      </c>
      <c r="H3" s="4" t="str">
        <f>$H$1&amp;F3</f>
        <v>，3446062</v>
      </c>
      <c r="I3" s="4" t="str">
        <f>VLOOKUP(A3,HOP!A:U,21,0)</f>
        <v>直连</v>
      </c>
    </row>
    <row r="4" s="4" customFormat="1" hidden="1" spans="1:9">
      <c r="A4" s="5">
        <v>999224414064347</v>
      </c>
      <c r="B4" s="6">
        <v>45080</v>
      </c>
      <c r="C4" s="6">
        <v>45081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999224477201642</v>
      </c>
      <c r="B5" s="6">
        <v>45079</v>
      </c>
      <c r="C5" s="6">
        <v>45081</v>
      </c>
      <c r="D5" s="4">
        <v>628</v>
      </c>
      <c r="E5" s="4" t="str">
        <f>VLOOKUP(A5,HOP!A:L,12,0)</f>
        <v>628.00</v>
      </c>
      <c r="F5" s="4" t="str">
        <f>VLOOKUP(A5,HOP!A:C,3,0)</f>
        <v>3436868</v>
      </c>
      <c r="G5" s="4">
        <f>D5-E5</f>
        <v>0</v>
      </c>
      <c r="H5" s="4" t="str">
        <f>$H$1&amp;F5</f>
        <v>，3436868</v>
      </c>
      <c r="I5" s="4" t="str">
        <f>VLOOKUP(A5,HOP!A:U,21,0)</f>
        <v>直连</v>
      </c>
    </row>
    <row r="6" s="4" customFormat="1" hidden="1" spans="1:9">
      <c r="A6" s="5">
        <v>999224501184906</v>
      </c>
      <c r="B6" s="6">
        <v>45079</v>
      </c>
      <c r="C6" s="6">
        <v>45081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2439</v>
      </c>
    </row>
    <row r="10" spans="4:4">
      <c r="D10" s="4" t="s">
        <v>63</v>
      </c>
    </row>
    <row r="13" spans="1:1">
      <c r="A13" s="4" t="s">
        <v>64</v>
      </c>
    </row>
    <row r="14" spans="1:1">
      <c r="A14" s="4" t="s">
        <v>65</v>
      </c>
    </row>
  </sheetData>
  <autoFilter ref="A1:XFD10">
    <filterColumn colId="3">
      <filters blank="1">
        <filter val="1435"/>
        <filter val="376"/>
        <filter val="628"/>
        <filter val="2439"/>
        <filter val="243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999224519006307</v>
      </c>
      <c r="B2" s="1" t="s">
        <v>85</v>
      </c>
      <c r="C2" s="1" t="s">
        <v>86</v>
      </c>
      <c r="D2" s="1" t="s">
        <v>87</v>
      </c>
      <c r="E2" s="1" t="s">
        <v>40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999224477201642</v>
      </c>
      <c r="B3" s="1" t="s">
        <v>102</v>
      </c>
      <c r="C3" s="1" t="s">
        <v>103</v>
      </c>
      <c r="D3" s="1" t="s">
        <v>104</v>
      </c>
      <c r="E3" s="1" t="s">
        <v>53</v>
      </c>
      <c r="F3" s="1" t="s">
        <v>88</v>
      </c>
      <c r="G3" s="1" t="s">
        <v>105</v>
      </c>
      <c r="H3" s="1" t="s">
        <v>90</v>
      </c>
      <c r="I3" s="1" t="s">
        <v>106</v>
      </c>
      <c r="J3" s="1" t="s">
        <v>92</v>
      </c>
      <c r="K3" s="1" t="s">
        <v>106</v>
      </c>
      <c r="L3" s="1" t="s">
        <v>106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107</v>
      </c>
      <c r="S3" s="1" t="s">
        <v>98</v>
      </c>
      <c r="T3" s="1" t="s">
        <v>99</v>
      </c>
      <c r="U3" s="1" t="s">
        <v>100</v>
      </c>
      <c r="V3" s="1" t="s">
        <v>101</v>
      </c>
    </row>
    <row r="4" s="1" customFormat="1" spans="1:22">
      <c r="A4" s="3">
        <v>999224384369844</v>
      </c>
      <c r="B4" s="1" t="s">
        <v>108</v>
      </c>
      <c r="C4" s="1" t="s">
        <v>109</v>
      </c>
      <c r="D4" s="1" t="s">
        <v>110</v>
      </c>
      <c r="E4" s="1" t="s">
        <v>31</v>
      </c>
      <c r="F4" s="1" t="s">
        <v>111</v>
      </c>
      <c r="G4" s="1" t="s">
        <v>88</v>
      </c>
      <c r="H4" s="1" t="s">
        <v>90</v>
      </c>
      <c r="I4" s="1" t="s">
        <v>112</v>
      </c>
      <c r="J4" s="1" t="s">
        <v>92</v>
      </c>
      <c r="K4" s="1" t="s">
        <v>112</v>
      </c>
      <c r="L4" s="1" t="s">
        <v>112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113</v>
      </c>
      <c r="S4" s="1" t="s">
        <v>98</v>
      </c>
      <c r="T4" s="1" t="s">
        <v>99</v>
      </c>
      <c r="U4" s="1" t="s">
        <v>100</v>
      </c>
      <c r="V4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2023-06-19T01:24:39Z</dcterms:created>
  <dcterms:modified xsi:type="dcterms:W3CDTF">2023-06-19T01:30:55Z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1530EFAA0E2F49DEB937ADEAF214086D_12</vt:lpwstr>
  </property>
  <property fmtid="{D5CDD505-2E9C-101B-9397-08002B2CF9AE}" pid="3" name="KSOProductBuildVer">
    <vt:lpwstr>2052-11.1.0.14309</vt:lpwstr>
  </property>
</Properties>
</file>