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<sst xmlns="http://schemas.openxmlformats.org/spreadsheetml/2006/main" count="88" uniqueCount="77">
  <si>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</si>
  <si>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</si>
  <si>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</si>
  <si>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</si>
  <si>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</si>
  <si>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</si>
  <si>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</si>
  <si>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</si>
  <si>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</si>
  <si>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</si>
  <si>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</si>
  <si>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</si>
  <si>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</si>
  <si>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</si>
  <si>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</si>
  <si>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</si>
  <si>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</si>
  <si>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</si>
  <si>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</si>
  <si>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</si>
  <si>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</si>
  <si>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</si>
  <si>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</si>
  <si>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</si>
  <si>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</si>
  <si>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999224741354191	</t>
  </si>
  <si>
    <t>Ctrip</t>
  </si>
  <si>
    <t>正常</t>
  </si>
  <si>
    <t>[武汉]轻住酒店·新界度假(85212405)</t>
  </si>
  <si>
    <t>豪华商务大床房&lt;双人入住&gt;&lt;内宾&gt;&lt;预付&gt;&lt;无早&gt;</t>
  </si>
  <si>
    <t>CNY</t>
  </si>
  <si>
    <t>方国庆</t>
  </si>
  <si>
    <t>CA11323230618CNY</t>
  </si>
  <si>
    <t>未提现</t>
  </si>
  <si>
    <t>携程开票</t>
  </si>
  <si>
    <t xml:space="preserve">3496691	</t>
  </si>
  <si>
    <t xml:space="preserve">1668260772830019618	</t>
  </si>
  <si>
    <t>，</t>
  </si>
  <si>
    <t>A230619102938481</t>
  </si>
  <si>
    <t>CNY / HKD 当前参考汇率: 1.093844632</t>
  </si>
  <si>
    <t>总计： 148.07 CNY/
161.97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</si>
  <si>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</si>
  <si>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</si>
  <si>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</si>
  <si>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</si>
  <si>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</si>
  <si>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</si>
  <si>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</si>
  <si>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</si>
  <si>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</si>
  <si>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</si>
  <si>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</si>
  <si>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</si>
  <si>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</si>
  <si>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</si>
  <si>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</si>
  <si>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</si>
  <si>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</si>
  <si>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</si>
  <si>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</si>
  <si>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2023-06-12</t>
  </si>
  <si>
    <t>3496691</t>
  </si>
  <si>
    <t>轻住酒店·新界度假</t>
  </si>
  <si>
    <t>2023-06-14</t>
  </si>
  <si>
    <t>2023-06-15</t>
  </si>
  <si>
    <t>退房日月结</t>
  </si>
  <si>
    <t>148.07</t>
  </si>
  <si>
    <t>RMB</t>
  </si>
  <si>
    <t>0</t>
  </si>
  <si>
    <t>0.00</t>
  </si>
  <si>
    <t>携程汇智国内直连</t>
  </si>
  <si>
    <t>1861</t>
  </si>
  <si>
    <t>2023-06-12 22:15:38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</si>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</sst>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76200</xdr:colOff>
      <xdr:row>48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163175" cy="545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45091</v>
      </c>
      <c r="G2" s="6">
        <v>45092</v>
      </c>
      <c r="H2" s="4">
        <v>1</v>
      </c>
      <c r="I2" s="4">
        <v>1</v>
      </c>
      <c r="J2" s="4">
        <v>1</v>
      </c>
      <c r="K2" s="4" t="s">
        <v>30</v>
      </c>
      <c r="L2" s="4">
        <v>148.07</v>
      </c>
      <c r="M2" s="4">
        <v>148.07</v>
      </c>
      <c r="N2" s="4" t="s">
        <v>31</v>
      </c>
      <c r="O2" s="4" t="s">
        <v>32</v>
      </c>
      <c r="P2" s="4" t="s">
        <v>33</v>
      </c>
      <c r="Q2" s="4">
        <v>0</v>
      </c>
      <c r="R2" s="7">
        <v>45089.0000115741</v>
      </c>
      <c r="S2" s="6">
        <v>45095</v>
      </c>
      <c r="T2" s="4" t="s">
        <v>34</v>
      </c>
      <c r="U2" s="4">
        <v>148.07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999224741354191</v>
      </c>
      <c r="B2" s="6">
        <v>45091</v>
      </c>
      <c r="C2" s="6">
        <v>45092</v>
      </c>
      <c r="D2" s="4">
        <v>148.07</v>
      </c>
      <c r="E2" s="4" t="str">
        <f>VLOOKUP(A2,HOP!A:L,12,0)</f>
        <v>148.07</v>
      </c>
      <c r="F2" s="4" t="str">
        <f>VLOOKUP(A2,HOP!A:C,3,0)</f>
        <v>3496691</v>
      </c>
      <c r="G2" s="4">
        <f>D2-E2</f>
        <v>0</v>
      </c>
      <c r="H2" s="4" t="str">
        <f>$H$1&amp;F2</f>
        <v>，3496691</v>
      </c>
      <c r="I2" s="4" t="str">
        <f>VLOOKUP(A2,HOP!A:U,21,0)</f>
        <v>直连</v>
      </c>
    </row>
    <row r="4" spans="4:4">
      <c r="D4" s="4">
        <f>SUM(D2:D3)</f>
        <v>148.07</v>
      </c>
    </row>
    <row r="12" spans="1:1">
      <c r="A12" s="4" t="s">
        <v>38</v>
      </c>
    </row>
    <row r="13" spans="1:1">
      <c r="A13" s="4" t="s">
        <v>39</v>
      </c>
    </row>
    <row r="14" spans="1:1">
      <c r="A14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999224741354191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2023-06-19T02:27:08Z</dcterms:created>
  <dcterms:modified xsi:type="dcterms:W3CDTF">2023-06-19T02:30:46Z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8CBE6036ACD94F67BAF5DCDE94586CB9_12</vt:lpwstr>
  </property>
  <property fmtid="{D5CDD505-2E9C-101B-9397-08002B2CF9AE}" pid="3" name="KSOProductBuildVer">
    <vt:lpwstr>2052-11.1.0.14309</vt:lpwstr>
  </property>
</Properties>
</file>