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对账!$1:$21</definedName>
  </definedNames>
  <calcPr calcId="144525"/>
</workbook>
</file>

<file path=xl/sharedStrings.xml><?xml version="1.0" encoding="utf-8"?>
<sst xmlns="http://schemas.openxmlformats.org/spreadsheetml/2006/main" count="695" uniqueCount="280">
  <si>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</si>
  <si>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</si>
  <si>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</si>
  <si>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</si>
  <si>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</si>
  <si>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</si>
  <si>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</si>
  <si>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</si>
  <si>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</si>
  <si>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</si>
  <si>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</si>
  <si>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</si>
  <si>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</si>
  <si>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</si>
  <si>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</si>
  <si>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</si>
  <si>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</si>
  <si>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</si>
  <si>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</si>
  <si>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</si>
  <si>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</si>
  <si>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</si>
  <si>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</si>
  <si>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</si>
  <si>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</si>
  <si>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999223173743253	</t>
  </si>
  <si>
    <t>Ctrip</t>
  </si>
  <si>
    <t>正常</t>
  </si>
  <si>
    <t>[八打灵再也]皇家朱兰曲线酒店(Royale Chulan The Curve)(39037634)</t>
  </si>
  <si>
    <t>高级房&lt;2人入住&gt;&lt;不退款&gt;</t>
  </si>
  <si>
    <t>USD</t>
  </si>
  <si>
    <t>Faiz Zainal Amri/Mohd,Faiz Zainal Amri/Mohd,Faiz Zainal Amri/Mohd,Faiz Zainal Amri/Mohd</t>
  </si>
  <si>
    <t>CA5326230617USD</t>
  </si>
  <si>
    <t>未提现</t>
  </si>
  <si>
    <t>携程开票</t>
  </si>
  <si>
    <t xml:space="preserve">3131336	</t>
  </si>
  <si>
    <t xml:space="preserve">400821/822	</t>
  </si>
  <si>
    <t xml:space="preserve">999223670354947	</t>
  </si>
  <si>
    <t>[檀香山]威基基海滩阿洛希拉尼酒店('Alohilani Resort Waikiki Beach)(37200143)</t>
  </si>
  <si>
    <t>海景特大床房&lt;2人入住&gt;&lt;不退款&gt;</t>
  </si>
  <si>
    <t>LIM/DAEHYOUN</t>
  </si>
  <si>
    <t xml:space="preserve">3231364	</t>
  </si>
  <si>
    <t xml:space="preserve">	</t>
  </si>
  <si>
    <t xml:space="preserve">999224644514714	</t>
  </si>
  <si>
    <t>[新加坡]新加坡史各士皇族酒店(Royal Plaza on Scotts)(37230830)</t>
  </si>
  <si>
    <t>豪华特大床房&lt;2人入住&gt;&lt;不退款&gt;</t>
  </si>
  <si>
    <t>WIN/TIN MAUNG</t>
  </si>
  <si>
    <t xml:space="preserve">3473077	</t>
  </si>
  <si>
    <t xml:space="preserve">3650538	</t>
  </si>
  <si>
    <t xml:space="preserve">999224658289603	</t>
  </si>
  <si>
    <t>ZHENG/RUIQI</t>
  </si>
  <si>
    <t xml:space="preserve">3475963	</t>
  </si>
  <si>
    <t xml:space="preserve">3650900	</t>
  </si>
  <si>
    <t xml:space="preserve">999224741412504	</t>
  </si>
  <si>
    <t>[八打灵再也]皇家朱兰白沙罗酒店(Royale Chulan Damansara)(37225853)</t>
  </si>
  <si>
    <t>OH/JOL DIH</t>
  </si>
  <si>
    <t xml:space="preserve">3496714	</t>
  </si>
  <si>
    <t xml:space="preserve">622078	</t>
  </si>
  <si>
    <t xml:space="preserve">999224742853109	</t>
  </si>
  <si>
    <t>[曼谷]曼谷奇迹大酒店(Miracle Grand Convention Hotel)(37229130)</t>
  </si>
  <si>
    <t>豪华双床房&lt;2人入住&gt;&lt;不退款&gt;</t>
  </si>
  <si>
    <t>PRIKDA/RUNGRATREE</t>
  </si>
  <si>
    <t xml:space="preserve">3497548	</t>
  </si>
  <si>
    <t xml:space="preserve">577562	</t>
  </si>
  <si>
    <t xml:space="preserve">999224549926775	</t>
  </si>
  <si>
    <t>[首尔]三井酒店(Hotel Samjung)(37236514)</t>
  </si>
  <si>
    <t>标准双人房&lt;2人入住&gt;&lt;不退款&gt;</t>
  </si>
  <si>
    <t>LEE/SOYUN</t>
  </si>
  <si>
    <t>CA5326230618USD</t>
  </si>
  <si>
    <t xml:space="preserve">3452433	</t>
  </si>
  <si>
    <t xml:space="preserve">23046731	</t>
  </si>
  <si>
    <t xml:space="preserve">999224658290698	</t>
  </si>
  <si>
    <t xml:space="preserve">3475964	</t>
  </si>
  <si>
    <t xml:space="preserve">3650902	</t>
  </si>
  <si>
    <t xml:space="preserve">999224737542828	</t>
  </si>
  <si>
    <t>[马卡蒂]新世界马卡蒂酒店(New World Makati Hotel)(37221886)</t>
  </si>
  <si>
    <t>高级双床房&lt;2人入住&gt;&lt;不退款&gt;</t>
  </si>
  <si>
    <t>ruan/qiaoqiao</t>
  </si>
  <si>
    <t xml:space="preserve">3495288	</t>
  </si>
  <si>
    <t xml:space="preserve">7384797	</t>
  </si>
  <si>
    <t xml:space="preserve">999224740033786	</t>
  </si>
  <si>
    <t>[哥打巴鲁]大宏酒店(Grand Riverview Hotel)(44803400)</t>
  </si>
  <si>
    <t>尊贵房&lt;2人入住&gt;&lt;不退款&gt;&lt;早餐&gt;</t>
  </si>
  <si>
    <t>Binti Abdullah/Farizan</t>
  </si>
  <si>
    <t xml:space="preserve">3496101	</t>
  </si>
  <si>
    <t xml:space="preserve">247829	</t>
  </si>
  <si>
    <t xml:space="preserve">999224742833543	</t>
  </si>
  <si>
    <t>豪华双人床房&lt;2人入住&gt;&lt;不退款&gt;</t>
  </si>
  <si>
    <t>CHAROENSUK/PAWIMOL</t>
  </si>
  <si>
    <t xml:space="preserve">3497529	</t>
  </si>
  <si>
    <t xml:space="preserve">577559	</t>
  </si>
  <si>
    <t xml:space="preserve">999224742914295	</t>
  </si>
  <si>
    <t>XIE/FAN</t>
  </si>
  <si>
    <t xml:space="preserve">3497576	</t>
  </si>
  <si>
    <t xml:space="preserve">622076	</t>
  </si>
  <si>
    <t xml:space="preserve">999224743438402	</t>
  </si>
  <si>
    <t>GUO/KUN</t>
  </si>
  <si>
    <t xml:space="preserve">3497843	</t>
  </si>
  <si>
    <t xml:space="preserve">622066	</t>
  </si>
  <si>
    <t xml:space="preserve">999224744409740	</t>
  </si>
  <si>
    <t>高级特大床房&lt;2人入住&gt;&lt;不退款&gt;</t>
  </si>
  <si>
    <t>Cummings/Thomas Alan</t>
  </si>
  <si>
    <t xml:space="preserve">3498272	</t>
  </si>
  <si>
    <t xml:space="preserve">7385049	</t>
  </si>
  <si>
    <t xml:space="preserve">999224754734372	</t>
  </si>
  <si>
    <t>[哥打京那巴鲁]亚庇凯城酒店(Promenade Hotel Kota Kinabalu)(37202485)</t>
  </si>
  <si>
    <t>ABU BAKAR/SAMAD</t>
  </si>
  <si>
    <t xml:space="preserve">3500887	</t>
  </si>
  <si>
    <t xml:space="preserve">RB76D8	</t>
  </si>
  <si>
    <t xml:space="preserve">999222412121310	</t>
  </si>
  <si>
    <t>[巴厘岛]巴厘岛水明漾映像酒店(Seminyak Icon - by Karaniya Experience - CHSE certified)(70662149)</t>
  </si>
  <si>
    <t>一卧别墅带私人泳池&lt;2人入住&gt;&lt;不退款&gt;&lt;早餐&gt;</t>
  </si>
  <si>
    <t>Teo/Yong Meng</t>
  </si>
  <si>
    <t>CA5326230619USD</t>
  </si>
  <si>
    <t xml:space="preserve">2987380	</t>
  </si>
  <si>
    <t xml:space="preserve">999224658291648	</t>
  </si>
  <si>
    <t xml:space="preserve">3475966	</t>
  </si>
  <si>
    <t xml:space="preserve">3650897	</t>
  </si>
  <si>
    <t xml:space="preserve">999224743016229	</t>
  </si>
  <si>
    <t>TAN/KUAN HWA</t>
  </si>
  <si>
    <t xml:space="preserve">3497636	</t>
  </si>
  <si>
    <t xml:space="preserve"> 622065	</t>
  </si>
  <si>
    <t xml:space="preserve">999224752223796	</t>
  </si>
  <si>
    <t>ZAINAL/AHMAD NUR AMSYAR</t>
  </si>
  <si>
    <t xml:space="preserve">3500167	</t>
  </si>
  <si>
    <t xml:space="preserve">RB76DD	</t>
  </si>
  <si>
    <t xml:space="preserve">999224754732965	</t>
  </si>
  <si>
    <t>[乔治市]槟城温宝利酒店(The Wembley – A St Giles Hotel, Penang)(38767549)</t>
  </si>
  <si>
    <t>BAWI/KARTINI</t>
  </si>
  <si>
    <t xml:space="preserve">3500886	</t>
  </si>
  <si>
    <t xml:space="preserve">718785	</t>
  </si>
  <si>
    <t>，</t>
  </si>
  <si>
    <t>A230619104709481</t>
  </si>
  <si>
    <t>A230619104804481</t>
  </si>
  <si>
    <t>USD / HKD 当前参考汇率: 7.8203</t>
  </si>
  <si>
    <t>总计： 3937.32 USD/
30791.02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</si>
  <si>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</si>
  <si>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</si>
  <si>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</si>
  <si>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</si>
  <si>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</si>
  <si>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</si>
  <si>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</si>
  <si>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</si>
  <si>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</si>
  <si>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</si>
  <si>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</si>
  <si>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</si>
  <si>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</si>
  <si>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</si>
  <si>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</si>
  <si>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</si>
  <si>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</si>
  <si>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</si>
  <si>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</si>
  <si>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2023-01-29</t>
  </si>
  <si>
    <t>2987380</t>
  </si>
  <si>
    <t>巴厘岛水明漾映像酒店</t>
  </si>
  <si>
    <t>Teo Yong Meng</t>
  </si>
  <si>
    <t>2023-06-13</t>
  </si>
  <si>
    <t>2023-06-16</t>
  </si>
  <si>
    <t>退房日周结</t>
  </si>
  <si>
    <t>3207.98</t>
  </si>
  <si>
    <t>474.00</t>
  </si>
  <si>
    <t>0</t>
  </si>
  <si>
    <t>0.00</t>
  </si>
  <si>
    <t>携程盛景国际直连</t>
  </si>
  <si>
    <t>01.010677</t>
  </si>
  <si>
    <t>2023-01-29 17:06:55</t>
  </si>
  <si>
    <t>否</t>
  </si>
  <si>
    <t>汇智国际旅游发展有限公司</t>
  </si>
  <si>
    <t>直连</t>
  </si>
  <si>
    <t>印度尼西亚</t>
  </si>
  <si>
    <t>2023-03-13</t>
  </si>
  <si>
    <t>3131336</t>
  </si>
  <si>
    <t>吉隆坡皇家星光曲线酒店</t>
  </si>
  <si>
    <t>Faiz Zainal Amri Mohd,Faiz Zainal Amri Mohd,Faiz Zainal Amri Mohd,Faiz Zainal Amri Mohd</t>
  </si>
  <si>
    <t>2023-06-14</t>
  </si>
  <si>
    <t>749.77</t>
  </si>
  <si>
    <t>108.00</t>
  </si>
  <si>
    <t>2023-03-14 11:47:10</t>
  </si>
  <si>
    <t>直采</t>
  </si>
  <si>
    <t>马来西亚</t>
  </si>
  <si>
    <t>2023-04-15</t>
  </si>
  <si>
    <t>3231364</t>
  </si>
  <si>
    <t>阿洛希拉尼威基基海滩度假村</t>
  </si>
  <si>
    <t>LIM DAEHYOUN</t>
  </si>
  <si>
    <t>2023-06-11</t>
  </si>
  <si>
    <t>6137.30</t>
  </si>
  <si>
    <t>891.00</t>
  </si>
  <si>
    <t>2023-04-15 17:38:44</t>
  </si>
  <si>
    <t>美国</t>
  </si>
  <si>
    <t>2023-06-02</t>
  </si>
  <si>
    <t>3452433</t>
  </si>
  <si>
    <t>首尔三井酒店</t>
  </si>
  <si>
    <t>LEE SOYUN</t>
  </si>
  <si>
    <t>2023-06-15</t>
  </si>
  <si>
    <t>1067.51</t>
  </si>
  <si>
    <t>150.00</t>
  </si>
  <si>
    <t>2023-06-05 11:42:46</t>
  </si>
  <si>
    <t>韩国</t>
  </si>
  <si>
    <t>2023-06-08</t>
  </si>
  <si>
    <t>3475963</t>
  </si>
  <si>
    <t>新加坡史各士皇族酒店</t>
  </si>
  <si>
    <t>ZHENG RUIQI</t>
  </si>
  <si>
    <t>1400.17</t>
  </si>
  <si>
    <t>196.00</t>
  </si>
  <si>
    <t>2023-06-08 11:10:07</t>
  </si>
  <si>
    <t>新加坡</t>
  </si>
  <si>
    <t>3475964</t>
  </si>
  <si>
    <t>2023-06-08 10:27:36</t>
  </si>
  <si>
    <t>3475966</t>
  </si>
  <si>
    <t>2023-06-08 10:19:46</t>
  </si>
  <si>
    <t>2023-06-12</t>
  </si>
  <si>
    <t>3495288</t>
  </si>
  <si>
    <t>马尼拉新世界酒店</t>
  </si>
  <si>
    <t>ruan qiaoqiao</t>
  </si>
  <si>
    <t>806.00</t>
  </si>
  <si>
    <t>112.73</t>
  </si>
  <si>
    <t>2023-06-12 17:43:29</t>
  </si>
  <si>
    <t>菲律宾</t>
  </si>
  <si>
    <t>3496101</t>
  </si>
  <si>
    <t>大宏酒店</t>
  </si>
  <si>
    <t>Binti Abdullah Farizan</t>
  </si>
  <si>
    <t>612.02</t>
  </si>
  <si>
    <t>85.60</t>
  </si>
  <si>
    <t>2023-06-12 20:28:42</t>
  </si>
  <si>
    <t>3496714</t>
  </si>
  <si>
    <t>吉隆坡白沙罗皇家朱兰酒店</t>
  </si>
  <si>
    <t>OH JOL DIH</t>
  </si>
  <si>
    <t>375.01</t>
  </si>
  <si>
    <t>52.45</t>
  </si>
  <si>
    <t>2023-06-13 11:18:28</t>
  </si>
  <si>
    <t>3497529</t>
  </si>
  <si>
    <t>奇迹大酒店</t>
  </si>
  <si>
    <t>CHAROENSUK PAWIMOL</t>
  </si>
  <si>
    <t>677.03</t>
  </si>
  <si>
    <t>94.50</t>
  </si>
  <si>
    <t>2023-06-13 08:09:55</t>
  </si>
  <si>
    <t>泰国</t>
  </si>
  <si>
    <t>3497548</t>
  </si>
  <si>
    <t>PRIKDA RUNGRATREE</t>
  </si>
  <si>
    <t>336.01</t>
  </si>
  <si>
    <t>46.90</t>
  </si>
  <si>
    <t>2023-06-13 08:51:23</t>
  </si>
  <si>
    <t>3497576</t>
  </si>
  <si>
    <t>XIE FAN</t>
  </si>
  <si>
    <t>749.96</t>
  </si>
  <si>
    <t>104.68</t>
  </si>
  <si>
    <t>2023-06-13 11:22:48</t>
  </si>
  <si>
    <t>3497636</t>
  </si>
  <si>
    <t>TAN KUAN HWA</t>
  </si>
  <si>
    <t>1499.92</t>
  </si>
  <si>
    <t>209.36</t>
  </si>
  <si>
    <t>2023-06-13 11:08:47</t>
  </si>
  <si>
    <t>3497843</t>
  </si>
  <si>
    <t>GUO KUN</t>
  </si>
  <si>
    <t>2023-06-13 11:25:25</t>
  </si>
  <si>
    <t>3498272</t>
  </si>
  <si>
    <t>Cummings Thomas Alan</t>
  </si>
  <si>
    <t>1638.98</t>
  </si>
  <si>
    <t>228.77</t>
  </si>
  <si>
    <t>2023-06-13 12:19:52</t>
  </si>
  <si>
    <t>3500167</t>
  </si>
  <si>
    <t>亚庇凯城酒店</t>
  </si>
  <si>
    <t>ZAINAL AHMAD NUR AMSYAR</t>
  </si>
  <si>
    <t>697.95</t>
  </si>
  <si>
    <t>97.42</t>
  </si>
  <si>
    <t>2023-06-14 08:16:46</t>
  </si>
  <si>
    <t>3500886</t>
  </si>
  <si>
    <t>槟城温宝利酒店 (槟城对抗新冠肺炎认证)</t>
  </si>
  <si>
    <t>BAWI KARTINI</t>
  </si>
  <si>
    <t>1064.04</t>
  </si>
  <si>
    <t>148.52</t>
  </si>
  <si>
    <t>2023-06-14 11:35:50</t>
  </si>
  <si>
    <t>3500887</t>
  </si>
  <si>
    <t>ABU BAKAR SAMAD</t>
  </si>
  <si>
    <t>348.97</t>
  </si>
  <si>
    <t>48.71</t>
  </si>
  <si>
    <t>2023-06-14 07:57:10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</si>
</sst>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32</xdr:row>
      <xdr:rowOff>0</xdr:rowOff>
    </xdr:from>
    <xdr:to>
      <xdr:col>14</xdr:col>
      <xdr:colOff>609600</xdr:colOff>
      <xdr:row>62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486400"/>
          <a:ext cx="10725150" cy="5200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45090</v>
      </c>
      <c r="G2" s="6">
        <v>45091</v>
      </c>
      <c r="H2" s="4">
        <v>2</v>
      </c>
      <c r="I2" s="4">
        <v>1</v>
      </c>
      <c r="J2" s="4">
        <v>2</v>
      </c>
      <c r="K2" s="4" t="s">
        <v>30</v>
      </c>
      <c r="L2" s="4">
        <v>108</v>
      </c>
      <c r="M2" s="4">
        <v>108</v>
      </c>
      <c r="N2" s="4" t="s">
        <v>31</v>
      </c>
      <c r="O2" s="4" t="s">
        <v>32</v>
      </c>
      <c r="P2" s="4" t="s">
        <v>33</v>
      </c>
      <c r="Q2" s="4">
        <v>0</v>
      </c>
      <c r="R2" s="7">
        <v>44998</v>
      </c>
      <c r="S2" s="6">
        <v>45094</v>
      </c>
      <c r="T2" s="4" t="s">
        <v>34</v>
      </c>
      <c r="U2" s="4">
        <v>108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45088</v>
      </c>
      <c r="G3" s="6">
        <v>45091</v>
      </c>
      <c r="H3" s="4">
        <v>1</v>
      </c>
      <c r="I3" s="4">
        <v>3</v>
      </c>
      <c r="J3" s="4">
        <v>3</v>
      </c>
      <c r="K3" s="4" t="s">
        <v>30</v>
      </c>
      <c r="L3" s="4">
        <v>891</v>
      </c>
      <c r="M3" s="4">
        <v>891</v>
      </c>
      <c r="N3" s="4" t="s">
        <v>40</v>
      </c>
      <c r="O3" s="4" t="s">
        <v>32</v>
      </c>
      <c r="P3" s="4" t="s">
        <v>33</v>
      </c>
      <c r="Q3" s="4">
        <v>0</v>
      </c>
      <c r="R3" s="7">
        <v>45031</v>
      </c>
      <c r="S3" s="6">
        <v>45094</v>
      </c>
      <c r="T3" s="4" t="s">
        <v>34</v>
      </c>
      <c r="U3" s="4">
        <v>891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45089</v>
      </c>
      <c r="G4" s="6">
        <v>45091</v>
      </c>
      <c r="H4" s="4">
        <v>1</v>
      </c>
      <c r="I4" s="4">
        <v>2</v>
      </c>
      <c r="J4" s="4">
        <v>2</v>
      </c>
      <c r="K4" s="4" t="s">
        <v>30</v>
      </c>
      <c r="L4" s="4">
        <v>392</v>
      </c>
      <c r="M4" s="4">
        <v>392</v>
      </c>
      <c r="N4" s="4" t="s">
        <v>46</v>
      </c>
      <c r="O4" s="4" t="s">
        <v>32</v>
      </c>
      <c r="P4" s="4" t="s">
        <v>33</v>
      </c>
      <c r="Q4" s="4">
        <v>0</v>
      </c>
      <c r="R4" s="7">
        <v>45084.0000115741</v>
      </c>
      <c r="S4" s="6">
        <v>45094</v>
      </c>
      <c r="T4" s="4" t="s">
        <v>34</v>
      </c>
      <c r="U4" s="4">
        <v>392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45090</v>
      </c>
      <c r="G5" s="6">
        <v>45091</v>
      </c>
      <c r="H5" s="4">
        <v>1</v>
      </c>
      <c r="I5" s="4">
        <v>1</v>
      </c>
      <c r="J5" s="4">
        <v>1</v>
      </c>
      <c r="K5" s="4" t="s">
        <v>30</v>
      </c>
      <c r="L5" s="4">
        <v>196</v>
      </c>
      <c r="M5" s="4">
        <v>196</v>
      </c>
      <c r="N5" s="4" t="s">
        <v>50</v>
      </c>
      <c r="O5" s="4" t="s">
        <v>32</v>
      </c>
      <c r="P5" s="4" t="s">
        <v>33</v>
      </c>
      <c r="Q5" s="4">
        <v>0</v>
      </c>
      <c r="R5" s="7">
        <v>45085</v>
      </c>
      <c r="S5" s="6">
        <v>45094</v>
      </c>
      <c r="T5" s="4" t="s">
        <v>34</v>
      </c>
      <c r="U5" s="4">
        <v>196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29</v>
      </c>
      <c r="F6" s="6">
        <v>45090</v>
      </c>
      <c r="G6" s="6">
        <v>45091</v>
      </c>
      <c r="H6" s="4">
        <v>1</v>
      </c>
      <c r="I6" s="4">
        <v>1</v>
      </c>
      <c r="J6" s="4">
        <v>1</v>
      </c>
      <c r="K6" s="4" t="s">
        <v>30</v>
      </c>
      <c r="L6" s="4">
        <v>52.45</v>
      </c>
      <c r="M6" s="4">
        <v>52.45</v>
      </c>
      <c r="N6" s="4" t="s">
        <v>55</v>
      </c>
      <c r="O6" s="4" t="s">
        <v>32</v>
      </c>
      <c r="P6" s="4" t="s">
        <v>33</v>
      </c>
      <c r="Q6" s="4">
        <v>0</v>
      </c>
      <c r="R6" s="7">
        <v>45089.0000115741</v>
      </c>
      <c r="S6" s="6">
        <v>45094</v>
      </c>
      <c r="T6" s="4" t="s">
        <v>34</v>
      </c>
      <c r="U6" s="4">
        <v>52.45</v>
      </c>
      <c r="V6" s="4">
        <v>0</v>
      </c>
      <c r="W6" s="4">
        <v>0</v>
      </c>
      <c r="X6" s="4" t="s">
        <v>56</v>
      </c>
      <c r="Y6" s="4" t="s">
        <v>57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45090</v>
      </c>
      <c r="G7" s="6">
        <v>45091</v>
      </c>
      <c r="H7" s="4">
        <v>1</v>
      </c>
      <c r="I7" s="4">
        <v>1</v>
      </c>
      <c r="J7" s="4">
        <v>1</v>
      </c>
      <c r="K7" s="4" t="s">
        <v>30</v>
      </c>
      <c r="L7" s="4">
        <v>46.9</v>
      </c>
      <c r="M7" s="4">
        <v>46.9</v>
      </c>
      <c r="N7" s="4" t="s">
        <v>61</v>
      </c>
      <c r="O7" s="4" t="s">
        <v>32</v>
      </c>
      <c r="P7" s="4" t="s">
        <v>33</v>
      </c>
      <c r="Q7" s="4">
        <v>0</v>
      </c>
      <c r="R7" s="7">
        <v>45090.0000115741</v>
      </c>
      <c r="S7" s="6">
        <v>45094</v>
      </c>
      <c r="T7" s="4" t="s">
        <v>34</v>
      </c>
      <c r="U7" s="4">
        <v>46.9</v>
      </c>
      <c r="V7" s="4">
        <v>0</v>
      </c>
      <c r="W7" s="4">
        <v>0</v>
      </c>
      <c r="X7" s="4" t="s">
        <v>62</v>
      </c>
      <c r="Y7" s="4" t="s">
        <v>63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45090</v>
      </c>
      <c r="G8" s="6">
        <v>45092</v>
      </c>
      <c r="H8" s="4">
        <v>1</v>
      </c>
      <c r="I8" s="4">
        <v>2</v>
      </c>
      <c r="J8" s="4">
        <v>2</v>
      </c>
      <c r="K8" s="4" t="s">
        <v>30</v>
      </c>
      <c r="L8" s="4">
        <v>150</v>
      </c>
      <c r="M8" s="4">
        <v>150</v>
      </c>
      <c r="N8" s="4" t="s">
        <v>67</v>
      </c>
      <c r="O8" s="4" t="s">
        <v>68</v>
      </c>
      <c r="P8" s="4" t="s">
        <v>33</v>
      </c>
      <c r="Q8" s="4">
        <v>0</v>
      </c>
      <c r="R8" s="7">
        <v>45079</v>
      </c>
      <c r="S8" s="6">
        <v>45095</v>
      </c>
      <c r="T8" s="4" t="s">
        <v>34</v>
      </c>
      <c r="U8" s="4">
        <v>150</v>
      </c>
      <c r="V8" s="4">
        <v>0</v>
      </c>
      <c r="W8" s="4">
        <v>0</v>
      </c>
      <c r="X8" s="4" t="s">
        <v>69</v>
      </c>
      <c r="Y8" s="4" t="s">
        <v>70</v>
      </c>
    </row>
    <row r="9" s="4" customFormat="1" spans="1:25">
      <c r="A9" s="4" t="s">
        <v>71</v>
      </c>
      <c r="B9" s="4" t="s">
        <v>26</v>
      </c>
      <c r="C9" s="4" t="s">
        <v>27</v>
      </c>
      <c r="D9" s="4" t="s">
        <v>44</v>
      </c>
      <c r="E9" s="4" t="s">
        <v>45</v>
      </c>
      <c r="F9" s="6">
        <v>45091</v>
      </c>
      <c r="G9" s="6">
        <v>45092</v>
      </c>
      <c r="H9" s="4">
        <v>1</v>
      </c>
      <c r="I9" s="4">
        <v>1</v>
      </c>
      <c r="J9" s="4">
        <v>1</v>
      </c>
      <c r="K9" s="4" t="s">
        <v>30</v>
      </c>
      <c r="L9" s="4">
        <v>196</v>
      </c>
      <c r="M9" s="4">
        <v>196</v>
      </c>
      <c r="N9" s="4" t="s">
        <v>50</v>
      </c>
      <c r="O9" s="4" t="s">
        <v>68</v>
      </c>
      <c r="P9" s="4" t="s">
        <v>33</v>
      </c>
      <c r="Q9" s="4">
        <v>0</v>
      </c>
      <c r="R9" s="7">
        <v>45085.0000115741</v>
      </c>
      <c r="S9" s="6">
        <v>45095</v>
      </c>
      <c r="T9" s="4" t="s">
        <v>34</v>
      </c>
      <c r="U9" s="4">
        <v>196</v>
      </c>
      <c r="V9" s="4">
        <v>0</v>
      </c>
      <c r="W9" s="4">
        <v>0</v>
      </c>
      <c r="X9" s="4" t="s">
        <v>72</v>
      </c>
      <c r="Y9" s="4" t="s">
        <v>73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75</v>
      </c>
      <c r="E10" s="4" t="s">
        <v>76</v>
      </c>
      <c r="F10" s="6">
        <v>45091</v>
      </c>
      <c r="G10" s="6">
        <v>45092</v>
      </c>
      <c r="H10" s="4">
        <v>1</v>
      </c>
      <c r="I10" s="4">
        <v>1</v>
      </c>
      <c r="J10" s="4">
        <v>1</v>
      </c>
      <c r="K10" s="4" t="s">
        <v>30</v>
      </c>
      <c r="L10" s="4">
        <v>112.73</v>
      </c>
      <c r="M10" s="4">
        <v>112.73</v>
      </c>
      <c r="N10" s="4" t="s">
        <v>77</v>
      </c>
      <c r="O10" s="4" t="s">
        <v>68</v>
      </c>
      <c r="P10" s="4" t="s">
        <v>33</v>
      </c>
      <c r="Q10" s="4">
        <v>0</v>
      </c>
      <c r="R10" s="7">
        <v>45089</v>
      </c>
      <c r="S10" s="6">
        <v>45095</v>
      </c>
      <c r="T10" s="4" t="s">
        <v>34</v>
      </c>
      <c r="U10" s="4">
        <v>112.73</v>
      </c>
      <c r="V10" s="4">
        <v>0</v>
      </c>
      <c r="W10" s="4">
        <v>0</v>
      </c>
      <c r="X10" s="4" t="s">
        <v>78</v>
      </c>
      <c r="Y10" s="4" t="s">
        <v>79</v>
      </c>
    </row>
    <row r="11" s="4" customFormat="1" spans="1:25">
      <c r="A11" s="4" t="s">
        <v>80</v>
      </c>
      <c r="B11" s="4" t="s">
        <v>26</v>
      </c>
      <c r="C11" s="4" t="s">
        <v>27</v>
      </c>
      <c r="D11" s="4" t="s">
        <v>81</v>
      </c>
      <c r="E11" s="4" t="s">
        <v>82</v>
      </c>
      <c r="F11" s="6">
        <v>45090</v>
      </c>
      <c r="G11" s="6">
        <v>45092</v>
      </c>
      <c r="H11" s="4">
        <v>1</v>
      </c>
      <c r="I11" s="4">
        <v>2</v>
      </c>
      <c r="J11" s="4">
        <v>2</v>
      </c>
      <c r="K11" s="4" t="s">
        <v>30</v>
      </c>
      <c r="L11" s="4">
        <v>85.6</v>
      </c>
      <c r="M11" s="4">
        <v>85.6</v>
      </c>
      <c r="N11" s="4" t="s">
        <v>83</v>
      </c>
      <c r="O11" s="4" t="s">
        <v>68</v>
      </c>
      <c r="P11" s="4" t="s">
        <v>33</v>
      </c>
      <c r="Q11" s="4">
        <v>0</v>
      </c>
      <c r="R11" s="7">
        <v>45089.0000115741</v>
      </c>
      <c r="S11" s="6">
        <v>45095</v>
      </c>
      <c r="T11" s="4" t="s">
        <v>34</v>
      </c>
      <c r="U11" s="4">
        <v>85.6</v>
      </c>
      <c r="V11" s="4">
        <v>0</v>
      </c>
      <c r="W11" s="4">
        <v>0</v>
      </c>
      <c r="X11" s="4" t="s">
        <v>84</v>
      </c>
      <c r="Y11" s="4" t="s">
        <v>85</v>
      </c>
    </row>
    <row r="12" s="4" customFormat="1" spans="1:25">
      <c r="A12" s="4" t="s">
        <v>86</v>
      </c>
      <c r="B12" s="4" t="s">
        <v>26</v>
      </c>
      <c r="C12" s="4" t="s">
        <v>27</v>
      </c>
      <c r="D12" s="4" t="s">
        <v>59</v>
      </c>
      <c r="E12" s="4" t="s">
        <v>87</v>
      </c>
      <c r="F12" s="6">
        <v>45090</v>
      </c>
      <c r="G12" s="6">
        <v>45092</v>
      </c>
      <c r="H12" s="4">
        <v>1</v>
      </c>
      <c r="I12" s="4">
        <v>2</v>
      </c>
      <c r="J12" s="4">
        <v>2</v>
      </c>
      <c r="K12" s="4" t="s">
        <v>30</v>
      </c>
      <c r="L12" s="4">
        <v>94.5</v>
      </c>
      <c r="M12" s="4">
        <v>94.5</v>
      </c>
      <c r="N12" s="4" t="s">
        <v>88</v>
      </c>
      <c r="O12" s="4" t="s">
        <v>68</v>
      </c>
      <c r="P12" s="4" t="s">
        <v>33</v>
      </c>
      <c r="Q12" s="4">
        <v>0</v>
      </c>
      <c r="R12" s="7">
        <v>45090.0000115741</v>
      </c>
      <c r="S12" s="6">
        <v>45095</v>
      </c>
      <c r="T12" s="4" t="s">
        <v>34</v>
      </c>
      <c r="U12" s="4">
        <v>94.5</v>
      </c>
      <c r="V12" s="4">
        <v>0</v>
      </c>
      <c r="W12" s="4">
        <v>0</v>
      </c>
      <c r="X12" s="4" t="s">
        <v>89</v>
      </c>
      <c r="Y12" s="4" t="s">
        <v>90</v>
      </c>
    </row>
    <row r="13" s="4" customFormat="1" spans="1:25">
      <c r="A13" s="4" t="s">
        <v>91</v>
      </c>
      <c r="B13" s="4" t="s">
        <v>26</v>
      </c>
      <c r="C13" s="4" t="s">
        <v>27</v>
      </c>
      <c r="D13" s="4" t="s">
        <v>54</v>
      </c>
      <c r="E13" s="4" t="s">
        <v>29</v>
      </c>
      <c r="F13" s="6">
        <v>45090</v>
      </c>
      <c r="G13" s="6">
        <v>45092</v>
      </c>
      <c r="H13" s="4">
        <v>1</v>
      </c>
      <c r="I13" s="4">
        <v>2</v>
      </c>
      <c r="J13" s="4">
        <v>2</v>
      </c>
      <c r="K13" s="4" t="s">
        <v>30</v>
      </c>
      <c r="L13" s="4">
        <v>104.68</v>
      </c>
      <c r="M13" s="4">
        <v>104.68</v>
      </c>
      <c r="N13" s="4" t="s">
        <v>92</v>
      </c>
      <c r="O13" s="4" t="s">
        <v>68</v>
      </c>
      <c r="P13" s="4" t="s">
        <v>33</v>
      </c>
      <c r="Q13" s="4">
        <v>0</v>
      </c>
      <c r="R13" s="7">
        <v>45090</v>
      </c>
      <c r="S13" s="6">
        <v>45095</v>
      </c>
      <c r="T13" s="4" t="s">
        <v>34</v>
      </c>
      <c r="U13" s="4">
        <v>104.68</v>
      </c>
      <c r="V13" s="4">
        <v>0</v>
      </c>
      <c r="W13" s="4">
        <v>0</v>
      </c>
      <c r="X13" s="4" t="s">
        <v>93</v>
      </c>
      <c r="Y13" s="4" t="s">
        <v>94</v>
      </c>
    </row>
    <row r="14" s="4" customFormat="1" spans="1:25">
      <c r="A14" s="4" t="s">
        <v>95</v>
      </c>
      <c r="B14" s="4" t="s">
        <v>26</v>
      </c>
      <c r="C14" s="4" t="s">
        <v>27</v>
      </c>
      <c r="D14" s="4" t="s">
        <v>54</v>
      </c>
      <c r="E14" s="4" t="s">
        <v>29</v>
      </c>
      <c r="F14" s="6">
        <v>45090</v>
      </c>
      <c r="G14" s="6">
        <v>45092</v>
      </c>
      <c r="H14" s="4">
        <v>1</v>
      </c>
      <c r="I14" s="4">
        <v>2</v>
      </c>
      <c r="J14" s="4">
        <v>2</v>
      </c>
      <c r="K14" s="4" t="s">
        <v>30</v>
      </c>
      <c r="L14" s="4">
        <v>104.68</v>
      </c>
      <c r="M14" s="4">
        <v>104.68</v>
      </c>
      <c r="N14" s="4" t="s">
        <v>96</v>
      </c>
      <c r="O14" s="4" t="s">
        <v>68</v>
      </c>
      <c r="P14" s="4" t="s">
        <v>33</v>
      </c>
      <c r="Q14" s="4">
        <v>0</v>
      </c>
      <c r="R14" s="7">
        <v>45090</v>
      </c>
      <c r="S14" s="6">
        <v>45095</v>
      </c>
      <c r="T14" s="4" t="s">
        <v>34</v>
      </c>
      <c r="U14" s="4">
        <v>104.68</v>
      </c>
      <c r="V14" s="4">
        <v>0</v>
      </c>
      <c r="W14" s="4">
        <v>0</v>
      </c>
      <c r="X14" s="4" t="s">
        <v>97</v>
      </c>
      <c r="Y14" s="4" t="s">
        <v>98</v>
      </c>
    </row>
    <row r="15" s="4" customFormat="1" spans="1:25">
      <c r="A15" s="4" t="s">
        <v>99</v>
      </c>
      <c r="B15" s="4" t="s">
        <v>26</v>
      </c>
      <c r="C15" s="4" t="s">
        <v>27</v>
      </c>
      <c r="D15" s="4" t="s">
        <v>75</v>
      </c>
      <c r="E15" s="4" t="s">
        <v>100</v>
      </c>
      <c r="F15" s="6">
        <v>45090</v>
      </c>
      <c r="G15" s="6">
        <v>45092</v>
      </c>
      <c r="H15" s="4">
        <v>1</v>
      </c>
      <c r="I15" s="4">
        <v>2</v>
      </c>
      <c r="J15" s="4">
        <v>2</v>
      </c>
      <c r="K15" s="4" t="s">
        <v>30</v>
      </c>
      <c r="L15" s="4">
        <v>228.77</v>
      </c>
      <c r="M15" s="4">
        <v>228.77</v>
      </c>
      <c r="N15" s="4" t="s">
        <v>101</v>
      </c>
      <c r="O15" s="4" t="s">
        <v>68</v>
      </c>
      <c r="P15" s="4" t="s">
        <v>33</v>
      </c>
      <c r="Q15" s="4">
        <v>0</v>
      </c>
      <c r="R15" s="7">
        <v>45090</v>
      </c>
      <c r="S15" s="6">
        <v>45095</v>
      </c>
      <c r="T15" s="4" t="s">
        <v>34</v>
      </c>
      <c r="U15" s="4">
        <v>228.77</v>
      </c>
      <c r="V15" s="4">
        <v>0</v>
      </c>
      <c r="W15" s="4">
        <v>0</v>
      </c>
      <c r="X15" s="4" t="s">
        <v>102</v>
      </c>
      <c r="Y15" s="4" t="s">
        <v>103</v>
      </c>
    </row>
    <row r="16" s="4" customFormat="1" spans="1:25">
      <c r="A16" s="4" t="s">
        <v>104</v>
      </c>
      <c r="B16" s="4" t="s">
        <v>26</v>
      </c>
      <c r="C16" s="4" t="s">
        <v>27</v>
      </c>
      <c r="D16" s="4" t="s">
        <v>105</v>
      </c>
      <c r="E16" s="4" t="s">
        <v>29</v>
      </c>
      <c r="F16" s="6">
        <v>45091</v>
      </c>
      <c r="G16" s="6">
        <v>45092</v>
      </c>
      <c r="H16" s="4">
        <v>1</v>
      </c>
      <c r="I16" s="4">
        <v>1</v>
      </c>
      <c r="J16" s="4">
        <v>1</v>
      </c>
      <c r="K16" s="4" t="s">
        <v>30</v>
      </c>
      <c r="L16" s="4">
        <v>48.71</v>
      </c>
      <c r="M16" s="4">
        <v>48.71</v>
      </c>
      <c r="N16" s="4" t="s">
        <v>106</v>
      </c>
      <c r="O16" s="4" t="s">
        <v>68</v>
      </c>
      <c r="P16" s="4" t="s">
        <v>33</v>
      </c>
      <c r="Q16" s="4">
        <v>0</v>
      </c>
      <c r="R16" s="7">
        <v>45090.0000115741</v>
      </c>
      <c r="S16" s="6">
        <v>45095</v>
      </c>
      <c r="T16" s="4" t="s">
        <v>34</v>
      </c>
      <c r="U16" s="4">
        <v>48.71</v>
      </c>
      <c r="V16" s="4">
        <v>0</v>
      </c>
      <c r="W16" s="4">
        <v>0</v>
      </c>
      <c r="X16" s="4" t="s">
        <v>107</v>
      </c>
      <c r="Y16" s="4" t="s">
        <v>108</v>
      </c>
    </row>
    <row r="17" s="4" customFormat="1" spans="1:25">
      <c r="A17" s="4" t="s">
        <v>109</v>
      </c>
      <c r="B17" s="4" t="s">
        <v>26</v>
      </c>
      <c r="C17" s="4" t="s">
        <v>27</v>
      </c>
      <c r="D17" s="4" t="s">
        <v>110</v>
      </c>
      <c r="E17" s="4" t="s">
        <v>111</v>
      </c>
      <c r="F17" s="6">
        <v>45090</v>
      </c>
      <c r="G17" s="6">
        <v>45093</v>
      </c>
      <c r="H17" s="4">
        <v>1</v>
      </c>
      <c r="I17" s="4">
        <v>3</v>
      </c>
      <c r="J17" s="4">
        <v>3</v>
      </c>
      <c r="K17" s="4" t="s">
        <v>30</v>
      </c>
      <c r="L17" s="4">
        <v>474</v>
      </c>
      <c r="M17" s="4">
        <v>474</v>
      </c>
      <c r="N17" s="4" t="s">
        <v>112</v>
      </c>
      <c r="O17" s="4" t="s">
        <v>113</v>
      </c>
      <c r="P17" s="4" t="s">
        <v>33</v>
      </c>
      <c r="Q17" s="4">
        <v>0</v>
      </c>
      <c r="R17" s="7">
        <v>44955</v>
      </c>
      <c r="S17" s="6">
        <v>45096</v>
      </c>
      <c r="T17" s="4" t="s">
        <v>34</v>
      </c>
      <c r="U17" s="4">
        <v>474</v>
      </c>
      <c r="V17" s="4">
        <v>0</v>
      </c>
      <c r="W17" s="4">
        <v>0</v>
      </c>
      <c r="X17" s="4" t="s">
        <v>114</v>
      </c>
      <c r="Y17" s="4" t="s">
        <v>42</v>
      </c>
    </row>
    <row r="18" s="4" customFormat="1" spans="1:25">
      <c r="A18" s="4" t="s">
        <v>115</v>
      </c>
      <c r="B18" s="4" t="s">
        <v>26</v>
      </c>
      <c r="C18" s="4" t="s">
        <v>27</v>
      </c>
      <c r="D18" s="4" t="s">
        <v>44</v>
      </c>
      <c r="E18" s="4" t="s">
        <v>45</v>
      </c>
      <c r="F18" s="6">
        <v>45092</v>
      </c>
      <c r="G18" s="6">
        <v>45093</v>
      </c>
      <c r="H18" s="4">
        <v>1</v>
      </c>
      <c r="I18" s="4">
        <v>1</v>
      </c>
      <c r="J18" s="4">
        <v>1</v>
      </c>
      <c r="K18" s="4" t="s">
        <v>30</v>
      </c>
      <c r="L18" s="4">
        <v>196</v>
      </c>
      <c r="M18" s="4">
        <v>196</v>
      </c>
      <c r="N18" s="4" t="s">
        <v>50</v>
      </c>
      <c r="O18" s="4" t="s">
        <v>113</v>
      </c>
      <c r="P18" s="4" t="s">
        <v>33</v>
      </c>
      <c r="Q18" s="4">
        <v>0</v>
      </c>
      <c r="R18" s="7">
        <v>45085.0000115741</v>
      </c>
      <c r="S18" s="6">
        <v>45096</v>
      </c>
      <c r="T18" s="4" t="s">
        <v>34</v>
      </c>
      <c r="U18" s="4">
        <v>196</v>
      </c>
      <c r="V18" s="4">
        <v>0</v>
      </c>
      <c r="W18" s="4">
        <v>0</v>
      </c>
      <c r="X18" s="4" t="s">
        <v>116</v>
      </c>
      <c r="Y18" s="4" t="s">
        <v>117</v>
      </c>
    </row>
    <row r="19" s="4" customFormat="1" spans="1:26">
      <c r="A19" s="4" t="s">
        <v>118</v>
      </c>
      <c r="B19" s="4" t="s">
        <v>26</v>
      </c>
      <c r="C19" s="4" t="s">
        <v>27</v>
      </c>
      <c r="D19" s="4" t="s">
        <v>54</v>
      </c>
      <c r="E19" s="4" t="s">
        <v>29</v>
      </c>
      <c r="F19" s="6">
        <v>45091</v>
      </c>
      <c r="G19" s="6">
        <v>45093</v>
      </c>
      <c r="H19" s="4">
        <v>2</v>
      </c>
      <c r="I19" s="4">
        <v>2</v>
      </c>
      <c r="J19" s="4">
        <v>4</v>
      </c>
      <c r="K19" s="4" t="s">
        <v>30</v>
      </c>
      <c r="L19" s="4">
        <v>209.36</v>
      </c>
      <c r="M19" s="4">
        <v>209.36</v>
      </c>
      <c r="N19" s="4" t="s">
        <v>119</v>
      </c>
      <c r="O19" s="4" t="s">
        <v>113</v>
      </c>
      <c r="P19" s="4" t="s">
        <v>33</v>
      </c>
      <c r="Q19" s="4">
        <v>0</v>
      </c>
      <c r="R19" s="7">
        <v>45090.0000115741</v>
      </c>
      <c r="S19" s="6">
        <v>45096</v>
      </c>
      <c r="T19" s="4" t="s">
        <v>34</v>
      </c>
      <c r="U19" s="4">
        <v>209.36</v>
      </c>
      <c r="V19" s="4">
        <v>0</v>
      </c>
      <c r="W19" s="4">
        <v>0</v>
      </c>
      <c r="X19" s="4" t="s">
        <v>120</v>
      </c>
      <c r="Y19" s="4">
        <v>622064</v>
      </c>
      <c r="Z19" s="4" t="s">
        <v>121</v>
      </c>
    </row>
    <row r="20" s="4" customFormat="1" spans="1:25">
      <c r="A20" s="4" t="s">
        <v>122</v>
      </c>
      <c r="B20" s="4" t="s">
        <v>26</v>
      </c>
      <c r="C20" s="4" t="s">
        <v>27</v>
      </c>
      <c r="D20" s="4" t="s">
        <v>105</v>
      </c>
      <c r="E20" s="4" t="s">
        <v>29</v>
      </c>
      <c r="F20" s="6">
        <v>45091</v>
      </c>
      <c r="G20" s="6">
        <v>45093</v>
      </c>
      <c r="H20" s="4">
        <v>1</v>
      </c>
      <c r="I20" s="4">
        <v>2</v>
      </c>
      <c r="J20" s="4">
        <v>2</v>
      </c>
      <c r="K20" s="4" t="s">
        <v>30</v>
      </c>
      <c r="L20" s="4">
        <v>97.42</v>
      </c>
      <c r="M20" s="4">
        <v>97.42</v>
      </c>
      <c r="N20" s="4" t="s">
        <v>123</v>
      </c>
      <c r="O20" s="4" t="s">
        <v>113</v>
      </c>
      <c r="P20" s="4" t="s">
        <v>33</v>
      </c>
      <c r="Q20" s="4">
        <v>0</v>
      </c>
      <c r="R20" s="7">
        <v>45090</v>
      </c>
      <c r="S20" s="6">
        <v>45096</v>
      </c>
      <c r="T20" s="4" t="s">
        <v>34</v>
      </c>
      <c r="U20" s="4">
        <v>97.42</v>
      </c>
      <c r="V20" s="4">
        <v>0</v>
      </c>
      <c r="W20" s="4">
        <v>0</v>
      </c>
      <c r="X20" s="4" t="s">
        <v>124</v>
      </c>
      <c r="Y20" s="4" t="s">
        <v>125</v>
      </c>
    </row>
    <row r="21" s="4" customFormat="1" spans="1:25">
      <c r="A21" s="4" t="s">
        <v>126</v>
      </c>
      <c r="B21" s="4" t="s">
        <v>26</v>
      </c>
      <c r="C21" s="4" t="s">
        <v>27</v>
      </c>
      <c r="D21" s="4" t="s">
        <v>127</v>
      </c>
      <c r="E21" s="4" t="s">
        <v>76</v>
      </c>
      <c r="F21" s="6">
        <v>45091</v>
      </c>
      <c r="G21" s="6">
        <v>45093</v>
      </c>
      <c r="H21" s="4">
        <v>1</v>
      </c>
      <c r="I21" s="4">
        <v>2</v>
      </c>
      <c r="J21" s="4">
        <v>2</v>
      </c>
      <c r="K21" s="4" t="s">
        <v>30</v>
      </c>
      <c r="L21" s="4">
        <v>148.52</v>
      </c>
      <c r="M21" s="4">
        <v>148.52</v>
      </c>
      <c r="N21" s="4" t="s">
        <v>128</v>
      </c>
      <c r="O21" s="4" t="s">
        <v>113</v>
      </c>
      <c r="P21" s="4" t="s">
        <v>33</v>
      </c>
      <c r="Q21" s="4">
        <v>0</v>
      </c>
      <c r="R21" s="7">
        <v>45090</v>
      </c>
      <c r="S21" s="6">
        <v>45096</v>
      </c>
      <c r="T21" s="4" t="s">
        <v>34</v>
      </c>
      <c r="U21" s="4">
        <v>148.52</v>
      </c>
      <c r="V21" s="4">
        <v>0</v>
      </c>
      <c r="W21" s="4">
        <v>0</v>
      </c>
      <c r="X21" s="4" t="s">
        <v>129</v>
      </c>
      <c r="Y21" s="4" t="s">
        <v>130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tabSelected="1" workbookViewId="0">
      <selection activeCell="A28" sqref="A28:D31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131</v>
      </c>
    </row>
    <row r="2" s="4" customFormat="1" spans="1:9">
      <c r="A2" s="5">
        <v>999223173743253</v>
      </c>
      <c r="B2" s="6">
        <v>45090</v>
      </c>
      <c r="C2" s="6">
        <v>45091</v>
      </c>
      <c r="D2" s="4">
        <v>108</v>
      </c>
      <c r="E2" s="4" t="str">
        <f>VLOOKUP(A2,HOP!A:L,12,0)</f>
        <v>108.00</v>
      </c>
      <c r="F2" s="4" t="str">
        <f>VLOOKUP(A2,HOP!A:C,3,0)</f>
        <v>3131336</v>
      </c>
      <c r="G2" s="4">
        <f>D2-E2</f>
        <v>0</v>
      </c>
      <c r="H2" s="4" t="str">
        <f>$H$1&amp;F2</f>
        <v>，3131336</v>
      </c>
      <c r="I2" s="4" t="str">
        <f>VLOOKUP(A2,HOP!A:U,21,0)</f>
        <v>直采</v>
      </c>
    </row>
    <row r="3" s="4" customFormat="1" spans="1:9">
      <c r="A3" s="5">
        <v>999223670354947</v>
      </c>
      <c r="B3" s="6">
        <v>45088</v>
      </c>
      <c r="C3" s="6">
        <v>45091</v>
      </c>
      <c r="D3" s="4">
        <v>891</v>
      </c>
      <c r="E3" s="4" t="str">
        <f>VLOOKUP(A3,HOP!A:L,12,0)</f>
        <v>891.00</v>
      </c>
      <c r="F3" s="4" t="str">
        <f>VLOOKUP(A3,HOP!A:C,3,0)</f>
        <v>3231364</v>
      </c>
      <c r="G3" s="4">
        <f t="shared" ref="G3:G21" si="0">D3-E3</f>
        <v>0</v>
      </c>
      <c r="H3" s="4" t="str">
        <f t="shared" ref="H3:H21" si="1">$H$1&amp;F3</f>
        <v>，3231364</v>
      </c>
      <c r="I3" s="4" t="str">
        <f>VLOOKUP(A3,HOP!A:U,21,0)</f>
        <v>直连</v>
      </c>
    </row>
    <row r="4" s="4" customFormat="1" spans="1:9">
      <c r="A4" s="5">
        <v>999224644514714</v>
      </c>
      <c r="B4" s="6">
        <v>45089</v>
      </c>
      <c r="C4" s="6">
        <v>45091</v>
      </c>
      <c r="D4" s="4">
        <v>392</v>
      </c>
      <c r="E4" s="4">
        <v>392</v>
      </c>
      <c r="F4" s="4">
        <v>3473077</v>
      </c>
      <c r="G4" s="4">
        <f t="shared" si="0"/>
        <v>0</v>
      </c>
      <c r="H4" s="4" t="str">
        <f t="shared" si="1"/>
        <v>，3473077</v>
      </c>
      <c r="I4" s="4" t="e">
        <f>VLOOKUP(A4,HOP!A:U,21,0)</f>
        <v>#N/A</v>
      </c>
    </row>
    <row r="5" s="4" customFormat="1" spans="1:9">
      <c r="A5" s="5">
        <v>999224658289603</v>
      </c>
      <c r="B5" s="6">
        <v>45090</v>
      </c>
      <c r="C5" s="6">
        <v>45091</v>
      </c>
      <c r="D5" s="4">
        <v>196</v>
      </c>
      <c r="E5" s="4" t="str">
        <f>VLOOKUP(A5,HOP!A:L,12,0)</f>
        <v>196.00</v>
      </c>
      <c r="F5" s="4" t="str">
        <f>VLOOKUP(A5,HOP!A:C,3,0)</f>
        <v>3475963</v>
      </c>
      <c r="G5" s="4">
        <f t="shared" si="0"/>
        <v>0</v>
      </c>
      <c r="H5" s="4" t="str">
        <f t="shared" si="1"/>
        <v>，3475963</v>
      </c>
      <c r="I5" s="4" t="str">
        <f>VLOOKUP(A5,HOP!A:U,21,0)</f>
        <v>直采</v>
      </c>
    </row>
    <row r="6" s="4" customFormat="1" spans="1:9">
      <c r="A6" s="5">
        <v>999224741412504</v>
      </c>
      <c r="B6" s="6">
        <v>45090</v>
      </c>
      <c r="C6" s="6">
        <v>45091</v>
      </c>
      <c r="D6" s="4">
        <v>52.45</v>
      </c>
      <c r="E6" s="4" t="str">
        <f>VLOOKUP(A6,HOP!A:L,12,0)</f>
        <v>52.45</v>
      </c>
      <c r="F6" s="4" t="str">
        <f>VLOOKUP(A6,HOP!A:C,3,0)</f>
        <v>3496714</v>
      </c>
      <c r="G6" s="4">
        <f t="shared" si="0"/>
        <v>0</v>
      </c>
      <c r="H6" s="4" t="str">
        <f t="shared" si="1"/>
        <v>，3496714</v>
      </c>
      <c r="I6" s="4" t="str">
        <f>VLOOKUP(A6,HOP!A:U,21,0)</f>
        <v>直采</v>
      </c>
    </row>
    <row r="7" s="4" customFormat="1" spans="1:9">
      <c r="A7" s="5">
        <v>999224742853109</v>
      </c>
      <c r="B7" s="6">
        <v>45090</v>
      </c>
      <c r="C7" s="6">
        <v>45091</v>
      </c>
      <c r="D7" s="4">
        <v>46.9</v>
      </c>
      <c r="E7" s="4" t="str">
        <f>VLOOKUP(A7,HOP!A:L,12,0)</f>
        <v>46.90</v>
      </c>
      <c r="F7" s="4" t="str">
        <f>VLOOKUP(A7,HOP!A:C,3,0)</f>
        <v>3497548</v>
      </c>
      <c r="G7" s="4">
        <f t="shared" si="0"/>
        <v>0</v>
      </c>
      <c r="H7" s="4" t="str">
        <f t="shared" si="1"/>
        <v>，3497548</v>
      </c>
      <c r="I7" s="4" t="str">
        <f>VLOOKUP(A7,HOP!A:U,21,0)</f>
        <v>直采</v>
      </c>
    </row>
    <row r="8" s="4" customFormat="1" spans="1:9">
      <c r="A8" s="5">
        <v>999224549926775</v>
      </c>
      <c r="B8" s="6">
        <v>45090</v>
      </c>
      <c r="C8" s="6">
        <v>45092</v>
      </c>
      <c r="D8" s="4">
        <v>150</v>
      </c>
      <c r="E8" s="4" t="str">
        <f>VLOOKUP(A8,HOP!A:L,12,0)</f>
        <v>150.00</v>
      </c>
      <c r="F8" s="4" t="str">
        <f>VLOOKUP(A8,HOP!A:C,3,0)</f>
        <v>3452433</v>
      </c>
      <c r="G8" s="4">
        <f t="shared" si="0"/>
        <v>0</v>
      </c>
      <c r="H8" s="4" t="str">
        <f t="shared" si="1"/>
        <v>，3452433</v>
      </c>
      <c r="I8" s="4" t="str">
        <f>VLOOKUP(A8,HOP!A:U,21,0)</f>
        <v>直采</v>
      </c>
    </row>
    <row r="9" s="4" customFormat="1" spans="1:9">
      <c r="A9" s="5">
        <v>999224658290698</v>
      </c>
      <c r="B9" s="6">
        <v>45091</v>
      </c>
      <c r="C9" s="6">
        <v>45092</v>
      </c>
      <c r="D9" s="4">
        <v>196</v>
      </c>
      <c r="E9" s="4" t="str">
        <f>VLOOKUP(A9,HOP!A:L,12,0)</f>
        <v>196.00</v>
      </c>
      <c r="F9" s="4" t="str">
        <f>VLOOKUP(A9,HOP!A:C,3,0)</f>
        <v>3475964</v>
      </c>
      <c r="G9" s="4">
        <f t="shared" si="0"/>
        <v>0</v>
      </c>
      <c r="H9" s="4" t="str">
        <f t="shared" si="1"/>
        <v>，3475964</v>
      </c>
      <c r="I9" s="4" t="str">
        <f>VLOOKUP(A9,HOP!A:U,21,0)</f>
        <v>直采</v>
      </c>
    </row>
    <row r="10" s="4" customFormat="1" spans="1:9">
      <c r="A10" s="5">
        <v>999224737542828</v>
      </c>
      <c r="B10" s="6">
        <v>45091</v>
      </c>
      <c r="C10" s="6">
        <v>45092</v>
      </c>
      <c r="D10" s="4">
        <v>112.73</v>
      </c>
      <c r="E10" s="4" t="str">
        <f>VLOOKUP(A10,HOP!A:L,12,0)</f>
        <v>112.73</v>
      </c>
      <c r="F10" s="4" t="str">
        <f>VLOOKUP(A10,HOP!A:C,3,0)</f>
        <v>3495288</v>
      </c>
      <c r="G10" s="4">
        <f t="shared" si="0"/>
        <v>0</v>
      </c>
      <c r="H10" s="4" t="str">
        <f t="shared" si="1"/>
        <v>，3495288</v>
      </c>
      <c r="I10" s="4" t="str">
        <f>VLOOKUP(A10,HOP!A:U,21,0)</f>
        <v>直采</v>
      </c>
    </row>
    <row r="11" s="4" customFormat="1" spans="1:9">
      <c r="A11" s="5">
        <v>999224740033786</v>
      </c>
      <c r="B11" s="6">
        <v>45090</v>
      </c>
      <c r="C11" s="6">
        <v>45092</v>
      </c>
      <c r="D11" s="4">
        <v>85.6</v>
      </c>
      <c r="E11" s="4" t="str">
        <f>VLOOKUP(A11,HOP!A:L,12,0)</f>
        <v>85.60</v>
      </c>
      <c r="F11" s="4" t="str">
        <f>VLOOKUP(A11,HOP!A:C,3,0)</f>
        <v>3496101</v>
      </c>
      <c r="G11" s="4">
        <f t="shared" si="0"/>
        <v>0</v>
      </c>
      <c r="H11" s="4" t="str">
        <f t="shared" si="1"/>
        <v>，3496101</v>
      </c>
      <c r="I11" s="4" t="str">
        <f>VLOOKUP(A11,HOP!A:U,21,0)</f>
        <v>直采</v>
      </c>
    </row>
    <row r="12" s="4" customFormat="1" spans="1:9">
      <c r="A12" s="5">
        <v>999224742833543</v>
      </c>
      <c r="B12" s="6">
        <v>45090</v>
      </c>
      <c r="C12" s="6">
        <v>45092</v>
      </c>
      <c r="D12" s="4">
        <v>94.5</v>
      </c>
      <c r="E12" s="4" t="str">
        <f>VLOOKUP(A12,HOP!A:L,12,0)</f>
        <v>94.50</v>
      </c>
      <c r="F12" s="4" t="str">
        <f>VLOOKUP(A12,HOP!A:C,3,0)</f>
        <v>3497529</v>
      </c>
      <c r="G12" s="4">
        <f t="shared" si="0"/>
        <v>0</v>
      </c>
      <c r="H12" s="4" t="str">
        <f t="shared" si="1"/>
        <v>，3497529</v>
      </c>
      <c r="I12" s="4" t="str">
        <f>VLOOKUP(A12,HOP!A:U,21,0)</f>
        <v>直采</v>
      </c>
    </row>
    <row r="13" s="4" customFormat="1" spans="1:9">
      <c r="A13" s="5">
        <v>999224742914295</v>
      </c>
      <c r="B13" s="6">
        <v>45090</v>
      </c>
      <c r="C13" s="6">
        <v>45092</v>
      </c>
      <c r="D13" s="4">
        <v>104.68</v>
      </c>
      <c r="E13" s="4" t="str">
        <f>VLOOKUP(A13,HOP!A:L,12,0)</f>
        <v>104.68</v>
      </c>
      <c r="F13" s="4" t="str">
        <f>VLOOKUP(A13,HOP!A:C,3,0)</f>
        <v>3497576</v>
      </c>
      <c r="G13" s="4">
        <f t="shared" si="0"/>
        <v>0</v>
      </c>
      <c r="H13" s="4" t="str">
        <f t="shared" si="1"/>
        <v>，3497576</v>
      </c>
      <c r="I13" s="4" t="str">
        <f>VLOOKUP(A13,HOP!A:U,21,0)</f>
        <v>直采</v>
      </c>
    </row>
    <row r="14" s="4" customFormat="1" spans="1:9">
      <c r="A14" s="5">
        <v>999224743438402</v>
      </c>
      <c r="B14" s="6">
        <v>45090</v>
      </c>
      <c r="C14" s="6">
        <v>45092</v>
      </c>
      <c r="D14" s="4">
        <v>104.68</v>
      </c>
      <c r="E14" s="4" t="str">
        <f>VLOOKUP(A14,HOP!A:L,12,0)</f>
        <v>104.68</v>
      </c>
      <c r="F14" s="4" t="str">
        <f>VLOOKUP(A14,HOP!A:C,3,0)</f>
        <v>3497843</v>
      </c>
      <c r="G14" s="4">
        <f t="shared" si="0"/>
        <v>0</v>
      </c>
      <c r="H14" s="4" t="str">
        <f t="shared" si="1"/>
        <v>，3497843</v>
      </c>
      <c r="I14" s="4" t="str">
        <f>VLOOKUP(A14,HOP!A:U,21,0)</f>
        <v>直采</v>
      </c>
    </row>
    <row r="15" s="4" customFormat="1" spans="1:9">
      <c r="A15" s="5">
        <v>999224744409740</v>
      </c>
      <c r="B15" s="6">
        <v>45090</v>
      </c>
      <c r="C15" s="6">
        <v>45092</v>
      </c>
      <c r="D15" s="4">
        <v>228.77</v>
      </c>
      <c r="E15" s="4" t="str">
        <f>VLOOKUP(A15,HOP!A:L,12,0)</f>
        <v>228.77</v>
      </c>
      <c r="F15" s="4" t="str">
        <f>VLOOKUP(A15,HOP!A:C,3,0)</f>
        <v>3498272</v>
      </c>
      <c r="G15" s="4">
        <f t="shared" si="0"/>
        <v>0</v>
      </c>
      <c r="H15" s="4" t="str">
        <f t="shared" si="1"/>
        <v>，3498272</v>
      </c>
      <c r="I15" s="4" t="str">
        <f>VLOOKUP(A15,HOP!A:U,21,0)</f>
        <v>直采</v>
      </c>
    </row>
    <row r="16" s="4" customFormat="1" spans="1:9">
      <c r="A16" s="5">
        <v>999224754734372</v>
      </c>
      <c r="B16" s="6">
        <v>45091</v>
      </c>
      <c r="C16" s="6">
        <v>45092</v>
      </c>
      <c r="D16" s="4">
        <v>48.71</v>
      </c>
      <c r="E16" s="4" t="str">
        <f>VLOOKUP(A16,HOP!A:L,12,0)</f>
        <v>48.71</v>
      </c>
      <c r="F16" s="4" t="str">
        <f>VLOOKUP(A16,HOP!A:C,3,0)</f>
        <v>3500887</v>
      </c>
      <c r="G16" s="4">
        <f t="shared" si="0"/>
        <v>0</v>
      </c>
      <c r="H16" s="4" t="str">
        <f t="shared" si="1"/>
        <v>，3500887</v>
      </c>
      <c r="I16" s="4" t="str">
        <f>VLOOKUP(A16,HOP!A:U,21,0)</f>
        <v>直采</v>
      </c>
    </row>
    <row r="17" s="4" customFormat="1" spans="1:9">
      <c r="A17" s="5">
        <v>999222412121310</v>
      </c>
      <c r="B17" s="6">
        <v>45090</v>
      </c>
      <c r="C17" s="6">
        <v>45093</v>
      </c>
      <c r="D17" s="4">
        <v>474</v>
      </c>
      <c r="E17" s="4" t="str">
        <f>VLOOKUP(A17,HOP!A:L,12,0)</f>
        <v>474.00</v>
      </c>
      <c r="F17" s="4" t="str">
        <f>VLOOKUP(A17,HOP!A:C,3,0)</f>
        <v>2987380</v>
      </c>
      <c r="G17" s="4">
        <f t="shared" si="0"/>
        <v>0</v>
      </c>
      <c r="H17" s="4" t="str">
        <f t="shared" si="1"/>
        <v>，2987380</v>
      </c>
      <c r="I17" s="4" t="str">
        <f>VLOOKUP(A17,HOP!A:U,21,0)</f>
        <v>直连</v>
      </c>
    </row>
    <row r="18" s="4" customFormat="1" spans="1:9">
      <c r="A18" s="5">
        <v>999224658291648</v>
      </c>
      <c r="B18" s="6">
        <v>45092</v>
      </c>
      <c r="C18" s="6">
        <v>45093</v>
      </c>
      <c r="D18" s="4">
        <v>196</v>
      </c>
      <c r="E18" s="4" t="str">
        <f>VLOOKUP(A18,HOP!A:L,12,0)</f>
        <v>196.00</v>
      </c>
      <c r="F18" s="4" t="str">
        <f>VLOOKUP(A18,HOP!A:C,3,0)</f>
        <v>3475966</v>
      </c>
      <c r="G18" s="4">
        <f t="shared" si="0"/>
        <v>0</v>
      </c>
      <c r="H18" s="4" t="str">
        <f t="shared" si="1"/>
        <v>，3475966</v>
      </c>
      <c r="I18" s="4" t="str">
        <f>VLOOKUP(A18,HOP!A:U,21,0)</f>
        <v>直采</v>
      </c>
    </row>
    <row r="19" s="4" customFormat="1" spans="1:9">
      <c r="A19" s="5">
        <v>999224743016229</v>
      </c>
      <c r="B19" s="6">
        <v>45091</v>
      </c>
      <c r="C19" s="6">
        <v>45093</v>
      </c>
      <c r="D19" s="4">
        <v>209.36</v>
      </c>
      <c r="E19" s="4" t="str">
        <f>VLOOKUP(A19,HOP!A:L,12,0)</f>
        <v>209.36</v>
      </c>
      <c r="F19" s="4" t="str">
        <f>VLOOKUP(A19,HOP!A:C,3,0)</f>
        <v>3497636</v>
      </c>
      <c r="G19" s="4">
        <f t="shared" si="0"/>
        <v>0</v>
      </c>
      <c r="H19" s="4" t="str">
        <f t="shared" si="1"/>
        <v>，3497636</v>
      </c>
      <c r="I19" s="4" t="str">
        <f>VLOOKUP(A19,HOP!A:U,21,0)</f>
        <v>直采</v>
      </c>
    </row>
    <row r="20" s="4" customFormat="1" spans="1:9">
      <c r="A20" s="5">
        <v>999224752223796</v>
      </c>
      <c r="B20" s="6">
        <v>45091</v>
      </c>
      <c r="C20" s="6">
        <v>45093</v>
      </c>
      <c r="D20" s="4">
        <v>97.42</v>
      </c>
      <c r="E20" s="4" t="str">
        <f>VLOOKUP(A20,HOP!A:L,12,0)</f>
        <v>97.42</v>
      </c>
      <c r="F20" s="4" t="str">
        <f>VLOOKUP(A20,HOP!A:C,3,0)</f>
        <v>3500167</v>
      </c>
      <c r="G20" s="4">
        <f t="shared" si="0"/>
        <v>0</v>
      </c>
      <c r="H20" s="4" t="str">
        <f t="shared" si="1"/>
        <v>，3500167</v>
      </c>
      <c r="I20" s="4" t="str">
        <f>VLOOKUP(A20,HOP!A:U,21,0)</f>
        <v>直采</v>
      </c>
    </row>
    <row r="21" s="4" customFormat="1" spans="1:9">
      <c r="A21" s="5">
        <v>999224754732965</v>
      </c>
      <c r="B21" s="6">
        <v>45091</v>
      </c>
      <c r="C21" s="6">
        <v>45093</v>
      </c>
      <c r="D21" s="4">
        <v>148.52</v>
      </c>
      <c r="E21" s="4" t="str">
        <f>VLOOKUP(A21,HOP!A:L,12,0)</f>
        <v>148.52</v>
      </c>
      <c r="F21" s="4" t="str">
        <f>VLOOKUP(A21,HOP!A:C,3,0)</f>
        <v>3500886</v>
      </c>
      <c r="G21" s="4">
        <f t="shared" si="0"/>
        <v>0</v>
      </c>
      <c r="H21" s="4" t="str">
        <f t="shared" si="1"/>
        <v>，3500886</v>
      </c>
      <c r="I21" s="4" t="str">
        <f>VLOOKUP(A21,HOP!A:U,21,0)</f>
        <v>直采</v>
      </c>
    </row>
    <row r="23" spans="4:4">
      <c r="D23" s="4">
        <f>SUM(D2:D22)</f>
        <v>3937.32</v>
      </c>
    </row>
    <row r="28" spans="1:4">
      <c r="A28" s="4" t="s">
        <v>132</v>
      </c>
      <c r="C28" s="4">
        <v>2572.32</v>
      </c>
      <c r="D28" s="4">
        <v>20116.31</v>
      </c>
    </row>
    <row r="29" spans="1:4">
      <c r="A29" s="4" t="s">
        <v>133</v>
      </c>
      <c r="C29" s="4">
        <v>1365</v>
      </c>
      <c r="D29" s="4">
        <v>10674.71</v>
      </c>
    </row>
    <row r="30" spans="1:4">
      <c r="A30" s="4" t="s">
        <v>134</v>
      </c>
      <c r="C30" s="4">
        <f>SUM(C28:C29)</f>
        <v>3937.32</v>
      </c>
      <c r="D30" s="4">
        <f>SUM(D28:D29)</f>
        <v>30791.02</v>
      </c>
    </row>
    <row r="31" spans="1:1">
      <c r="A31" s="4" t="s">
        <v>135</v>
      </c>
    </row>
  </sheetData>
  <autoFilter ref="A1:XFD21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136</v>
      </c>
      <c r="B1" s="2" t="s">
        <v>137</v>
      </c>
      <c r="C1" s="2" t="s">
        <v>138</v>
      </c>
      <c r="D1" s="2" t="s">
        <v>139</v>
      </c>
      <c r="E1" s="2" t="s">
        <v>13</v>
      </c>
      <c r="F1" s="2" t="s">
        <v>5</v>
      </c>
      <c r="G1" s="2" t="s">
        <v>6</v>
      </c>
      <c r="H1" s="2" t="s">
        <v>140</v>
      </c>
      <c r="I1" s="2" t="s">
        <v>141</v>
      </c>
      <c r="J1" s="2" t="s">
        <v>142</v>
      </c>
      <c r="K1" s="2" t="s">
        <v>143</v>
      </c>
      <c r="L1" s="2" t="s">
        <v>144</v>
      </c>
      <c r="M1" s="2" t="s">
        <v>145</v>
      </c>
      <c r="N1" s="2" t="s">
        <v>146</v>
      </c>
      <c r="O1" s="2" t="s">
        <v>147</v>
      </c>
      <c r="P1" s="2" t="s">
        <v>148</v>
      </c>
      <c r="Q1" s="2" t="s">
        <v>149</v>
      </c>
      <c r="R1" s="2" t="s">
        <v>150</v>
      </c>
      <c r="S1" s="2" t="s">
        <v>151</v>
      </c>
      <c r="T1" s="2" t="s">
        <v>152</v>
      </c>
      <c r="U1" s="2" t="s">
        <v>153</v>
      </c>
      <c r="V1" s="2" t="s">
        <v>154</v>
      </c>
    </row>
    <row r="2" s="1" customFormat="1" spans="1:22">
      <c r="A2" s="3">
        <v>999222412121310</v>
      </c>
      <c r="B2" s="1" t="s">
        <v>155</v>
      </c>
      <c r="C2" s="1" t="s">
        <v>156</v>
      </c>
      <c r="D2" s="1" t="s">
        <v>157</v>
      </c>
      <c r="E2" s="1" t="s">
        <v>158</v>
      </c>
      <c r="F2" s="1" t="s">
        <v>159</v>
      </c>
      <c r="G2" s="1" t="s">
        <v>160</v>
      </c>
      <c r="H2" s="1" t="s">
        <v>161</v>
      </c>
      <c r="I2" s="1" t="s">
        <v>162</v>
      </c>
      <c r="J2" s="1" t="s">
        <v>30</v>
      </c>
      <c r="K2" s="1" t="s">
        <v>163</v>
      </c>
      <c r="L2" s="1" t="s">
        <v>163</v>
      </c>
      <c r="M2" s="1" t="s">
        <v>164</v>
      </c>
      <c r="N2" s="1" t="s">
        <v>164</v>
      </c>
      <c r="O2" s="1" t="s">
        <v>165</v>
      </c>
      <c r="P2" s="1" t="s">
        <v>166</v>
      </c>
      <c r="Q2" s="1" t="s">
        <v>167</v>
      </c>
      <c r="R2" s="1" t="s">
        <v>168</v>
      </c>
      <c r="S2" s="1" t="s">
        <v>169</v>
      </c>
      <c r="T2" s="1" t="s">
        <v>170</v>
      </c>
      <c r="U2" s="1" t="s">
        <v>171</v>
      </c>
      <c r="V2" s="1" t="s">
        <v>172</v>
      </c>
    </row>
    <row r="3" s="1" customFormat="1" spans="1:22">
      <c r="A3" s="3">
        <v>999223173743253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159</v>
      </c>
      <c r="G3" s="1" t="s">
        <v>177</v>
      </c>
      <c r="H3" s="1" t="s">
        <v>161</v>
      </c>
      <c r="I3" s="1" t="s">
        <v>178</v>
      </c>
      <c r="J3" s="1" t="s">
        <v>30</v>
      </c>
      <c r="K3" s="1" t="s">
        <v>179</v>
      </c>
      <c r="L3" s="1" t="s">
        <v>179</v>
      </c>
      <c r="M3" s="1" t="s">
        <v>164</v>
      </c>
      <c r="N3" s="1" t="s">
        <v>164</v>
      </c>
      <c r="O3" s="1" t="s">
        <v>165</v>
      </c>
      <c r="P3" s="1" t="s">
        <v>166</v>
      </c>
      <c r="Q3" s="1" t="s">
        <v>167</v>
      </c>
      <c r="R3" s="1" t="s">
        <v>180</v>
      </c>
      <c r="S3" s="1" t="s">
        <v>169</v>
      </c>
      <c r="T3" s="1" t="s">
        <v>170</v>
      </c>
      <c r="U3" s="1" t="s">
        <v>181</v>
      </c>
      <c r="V3" s="1" t="s">
        <v>182</v>
      </c>
    </row>
    <row r="4" s="1" customFormat="1" spans="1:22">
      <c r="A4" s="3">
        <v>999223670354947</v>
      </c>
      <c r="B4" s="1" t="s">
        <v>183</v>
      </c>
      <c r="C4" s="1" t="s">
        <v>184</v>
      </c>
      <c r="D4" s="1" t="s">
        <v>185</v>
      </c>
      <c r="E4" s="1" t="s">
        <v>186</v>
      </c>
      <c r="F4" s="1" t="s">
        <v>187</v>
      </c>
      <c r="G4" s="1" t="s">
        <v>177</v>
      </c>
      <c r="H4" s="1" t="s">
        <v>161</v>
      </c>
      <c r="I4" s="1" t="s">
        <v>188</v>
      </c>
      <c r="J4" s="1" t="s">
        <v>30</v>
      </c>
      <c r="K4" s="1" t="s">
        <v>189</v>
      </c>
      <c r="L4" s="1" t="s">
        <v>189</v>
      </c>
      <c r="M4" s="1" t="s">
        <v>164</v>
      </c>
      <c r="N4" s="1" t="s">
        <v>164</v>
      </c>
      <c r="O4" s="1" t="s">
        <v>165</v>
      </c>
      <c r="P4" s="1" t="s">
        <v>166</v>
      </c>
      <c r="Q4" s="1" t="s">
        <v>167</v>
      </c>
      <c r="R4" s="1" t="s">
        <v>190</v>
      </c>
      <c r="S4" s="1" t="s">
        <v>169</v>
      </c>
      <c r="T4" s="1" t="s">
        <v>170</v>
      </c>
      <c r="U4" s="1" t="s">
        <v>171</v>
      </c>
      <c r="V4" s="1" t="s">
        <v>191</v>
      </c>
    </row>
    <row r="5" s="1" customFormat="1" spans="1:22">
      <c r="A5" s="3">
        <v>999224549926775</v>
      </c>
      <c r="B5" s="1" t="s">
        <v>192</v>
      </c>
      <c r="C5" s="1" t="s">
        <v>193</v>
      </c>
      <c r="D5" s="1" t="s">
        <v>194</v>
      </c>
      <c r="E5" s="1" t="s">
        <v>195</v>
      </c>
      <c r="F5" s="1" t="s">
        <v>159</v>
      </c>
      <c r="G5" s="1" t="s">
        <v>196</v>
      </c>
      <c r="H5" s="1" t="s">
        <v>161</v>
      </c>
      <c r="I5" s="1" t="s">
        <v>197</v>
      </c>
      <c r="J5" s="1" t="s">
        <v>30</v>
      </c>
      <c r="K5" s="1" t="s">
        <v>198</v>
      </c>
      <c r="L5" s="1" t="s">
        <v>198</v>
      </c>
      <c r="M5" s="1" t="s">
        <v>164</v>
      </c>
      <c r="N5" s="1" t="s">
        <v>164</v>
      </c>
      <c r="O5" s="1" t="s">
        <v>165</v>
      </c>
      <c r="P5" s="1" t="s">
        <v>166</v>
      </c>
      <c r="Q5" s="1" t="s">
        <v>167</v>
      </c>
      <c r="R5" s="1" t="s">
        <v>199</v>
      </c>
      <c r="S5" s="1" t="s">
        <v>169</v>
      </c>
      <c r="T5" s="1" t="s">
        <v>170</v>
      </c>
      <c r="U5" s="1" t="s">
        <v>181</v>
      </c>
      <c r="V5" s="1" t="s">
        <v>200</v>
      </c>
    </row>
    <row r="6" s="1" customFormat="1" spans="1:22">
      <c r="A6" s="3">
        <v>999224658289603</v>
      </c>
      <c r="B6" s="1" t="s">
        <v>201</v>
      </c>
      <c r="C6" s="1" t="s">
        <v>202</v>
      </c>
      <c r="D6" s="1" t="s">
        <v>203</v>
      </c>
      <c r="E6" s="1" t="s">
        <v>204</v>
      </c>
      <c r="F6" s="1" t="s">
        <v>159</v>
      </c>
      <c r="G6" s="1" t="s">
        <v>177</v>
      </c>
      <c r="H6" s="1" t="s">
        <v>161</v>
      </c>
      <c r="I6" s="1" t="s">
        <v>205</v>
      </c>
      <c r="J6" s="1" t="s">
        <v>30</v>
      </c>
      <c r="K6" s="1" t="s">
        <v>206</v>
      </c>
      <c r="L6" s="1" t="s">
        <v>206</v>
      </c>
      <c r="M6" s="1" t="s">
        <v>164</v>
      </c>
      <c r="N6" s="1" t="s">
        <v>164</v>
      </c>
      <c r="O6" s="1" t="s">
        <v>165</v>
      </c>
      <c r="P6" s="1" t="s">
        <v>166</v>
      </c>
      <c r="Q6" s="1" t="s">
        <v>167</v>
      </c>
      <c r="R6" s="1" t="s">
        <v>207</v>
      </c>
      <c r="S6" s="1" t="s">
        <v>169</v>
      </c>
      <c r="T6" s="1" t="s">
        <v>170</v>
      </c>
      <c r="U6" s="1" t="s">
        <v>181</v>
      </c>
      <c r="V6" s="1" t="s">
        <v>208</v>
      </c>
    </row>
    <row r="7" s="1" customFormat="1" spans="1:22">
      <c r="A7" s="3">
        <v>999224658290698</v>
      </c>
      <c r="B7" s="1" t="s">
        <v>201</v>
      </c>
      <c r="C7" s="1" t="s">
        <v>209</v>
      </c>
      <c r="D7" s="1" t="s">
        <v>203</v>
      </c>
      <c r="E7" s="1" t="s">
        <v>204</v>
      </c>
      <c r="F7" s="1" t="s">
        <v>177</v>
      </c>
      <c r="G7" s="1" t="s">
        <v>196</v>
      </c>
      <c r="H7" s="1" t="s">
        <v>161</v>
      </c>
      <c r="I7" s="1" t="s">
        <v>205</v>
      </c>
      <c r="J7" s="1" t="s">
        <v>30</v>
      </c>
      <c r="K7" s="1" t="s">
        <v>206</v>
      </c>
      <c r="L7" s="1" t="s">
        <v>206</v>
      </c>
      <c r="M7" s="1" t="s">
        <v>164</v>
      </c>
      <c r="N7" s="1" t="s">
        <v>164</v>
      </c>
      <c r="O7" s="1" t="s">
        <v>165</v>
      </c>
      <c r="P7" s="1" t="s">
        <v>166</v>
      </c>
      <c r="Q7" s="1" t="s">
        <v>167</v>
      </c>
      <c r="R7" s="1" t="s">
        <v>210</v>
      </c>
      <c r="S7" s="1" t="s">
        <v>169</v>
      </c>
      <c r="T7" s="1" t="s">
        <v>170</v>
      </c>
      <c r="U7" s="1" t="s">
        <v>181</v>
      </c>
      <c r="V7" s="1" t="s">
        <v>208</v>
      </c>
    </row>
    <row r="8" s="1" customFormat="1" spans="1:22">
      <c r="A8" s="3">
        <v>999224658291648</v>
      </c>
      <c r="B8" s="1" t="s">
        <v>201</v>
      </c>
      <c r="C8" s="1" t="s">
        <v>211</v>
      </c>
      <c r="D8" s="1" t="s">
        <v>203</v>
      </c>
      <c r="E8" s="1" t="s">
        <v>204</v>
      </c>
      <c r="F8" s="1" t="s">
        <v>196</v>
      </c>
      <c r="G8" s="1" t="s">
        <v>160</v>
      </c>
      <c r="H8" s="1" t="s">
        <v>161</v>
      </c>
      <c r="I8" s="1" t="s">
        <v>205</v>
      </c>
      <c r="J8" s="1" t="s">
        <v>30</v>
      </c>
      <c r="K8" s="1" t="s">
        <v>206</v>
      </c>
      <c r="L8" s="1" t="s">
        <v>206</v>
      </c>
      <c r="M8" s="1" t="s">
        <v>164</v>
      </c>
      <c r="N8" s="1" t="s">
        <v>164</v>
      </c>
      <c r="O8" s="1" t="s">
        <v>165</v>
      </c>
      <c r="P8" s="1" t="s">
        <v>166</v>
      </c>
      <c r="Q8" s="1" t="s">
        <v>167</v>
      </c>
      <c r="R8" s="1" t="s">
        <v>212</v>
      </c>
      <c r="S8" s="1" t="s">
        <v>169</v>
      </c>
      <c r="T8" s="1" t="s">
        <v>170</v>
      </c>
      <c r="U8" s="1" t="s">
        <v>181</v>
      </c>
      <c r="V8" s="1" t="s">
        <v>208</v>
      </c>
    </row>
    <row r="9" s="1" customFormat="1" spans="1:22">
      <c r="A9" s="3">
        <v>999224737542828</v>
      </c>
      <c r="B9" s="1" t="s">
        <v>213</v>
      </c>
      <c r="C9" s="1" t="s">
        <v>214</v>
      </c>
      <c r="D9" s="1" t="s">
        <v>215</v>
      </c>
      <c r="E9" s="1" t="s">
        <v>216</v>
      </c>
      <c r="F9" s="1" t="s">
        <v>177</v>
      </c>
      <c r="G9" s="1" t="s">
        <v>196</v>
      </c>
      <c r="H9" s="1" t="s">
        <v>161</v>
      </c>
      <c r="I9" s="1" t="s">
        <v>217</v>
      </c>
      <c r="J9" s="1" t="s">
        <v>30</v>
      </c>
      <c r="K9" s="1" t="s">
        <v>218</v>
      </c>
      <c r="L9" s="1" t="s">
        <v>218</v>
      </c>
      <c r="M9" s="1" t="s">
        <v>164</v>
      </c>
      <c r="N9" s="1" t="s">
        <v>164</v>
      </c>
      <c r="O9" s="1" t="s">
        <v>165</v>
      </c>
      <c r="P9" s="1" t="s">
        <v>166</v>
      </c>
      <c r="Q9" s="1" t="s">
        <v>167</v>
      </c>
      <c r="R9" s="1" t="s">
        <v>219</v>
      </c>
      <c r="S9" s="1" t="s">
        <v>169</v>
      </c>
      <c r="T9" s="1" t="s">
        <v>170</v>
      </c>
      <c r="U9" s="1" t="s">
        <v>181</v>
      </c>
      <c r="V9" s="1" t="s">
        <v>220</v>
      </c>
    </row>
    <row r="10" s="1" customFormat="1" spans="1:22">
      <c r="A10" s="3">
        <v>999224740033786</v>
      </c>
      <c r="B10" s="1" t="s">
        <v>213</v>
      </c>
      <c r="C10" s="1" t="s">
        <v>221</v>
      </c>
      <c r="D10" s="1" t="s">
        <v>222</v>
      </c>
      <c r="E10" s="1" t="s">
        <v>223</v>
      </c>
      <c r="F10" s="1" t="s">
        <v>159</v>
      </c>
      <c r="G10" s="1" t="s">
        <v>196</v>
      </c>
      <c r="H10" s="1" t="s">
        <v>161</v>
      </c>
      <c r="I10" s="1" t="s">
        <v>224</v>
      </c>
      <c r="J10" s="1" t="s">
        <v>30</v>
      </c>
      <c r="K10" s="1" t="s">
        <v>225</v>
      </c>
      <c r="L10" s="1" t="s">
        <v>225</v>
      </c>
      <c r="M10" s="1" t="s">
        <v>164</v>
      </c>
      <c r="N10" s="1" t="s">
        <v>164</v>
      </c>
      <c r="O10" s="1" t="s">
        <v>165</v>
      </c>
      <c r="P10" s="1" t="s">
        <v>166</v>
      </c>
      <c r="Q10" s="1" t="s">
        <v>167</v>
      </c>
      <c r="R10" s="1" t="s">
        <v>226</v>
      </c>
      <c r="S10" s="1" t="s">
        <v>169</v>
      </c>
      <c r="T10" s="1" t="s">
        <v>170</v>
      </c>
      <c r="U10" s="1" t="s">
        <v>181</v>
      </c>
      <c r="V10" s="1" t="s">
        <v>182</v>
      </c>
    </row>
    <row r="11" s="1" customFormat="1" spans="1:22">
      <c r="A11" s="3">
        <v>999224741412504</v>
      </c>
      <c r="B11" s="1" t="s">
        <v>213</v>
      </c>
      <c r="C11" s="1" t="s">
        <v>227</v>
      </c>
      <c r="D11" s="1" t="s">
        <v>228</v>
      </c>
      <c r="E11" s="1" t="s">
        <v>229</v>
      </c>
      <c r="F11" s="1" t="s">
        <v>159</v>
      </c>
      <c r="G11" s="1" t="s">
        <v>177</v>
      </c>
      <c r="H11" s="1" t="s">
        <v>161</v>
      </c>
      <c r="I11" s="1" t="s">
        <v>230</v>
      </c>
      <c r="J11" s="1" t="s">
        <v>30</v>
      </c>
      <c r="K11" s="1" t="s">
        <v>231</v>
      </c>
      <c r="L11" s="1" t="s">
        <v>231</v>
      </c>
      <c r="M11" s="1" t="s">
        <v>164</v>
      </c>
      <c r="N11" s="1" t="s">
        <v>164</v>
      </c>
      <c r="O11" s="1" t="s">
        <v>165</v>
      </c>
      <c r="P11" s="1" t="s">
        <v>166</v>
      </c>
      <c r="Q11" s="1" t="s">
        <v>167</v>
      </c>
      <c r="R11" s="1" t="s">
        <v>232</v>
      </c>
      <c r="S11" s="1" t="s">
        <v>169</v>
      </c>
      <c r="T11" s="1" t="s">
        <v>170</v>
      </c>
      <c r="U11" s="1" t="s">
        <v>181</v>
      </c>
      <c r="V11" s="1" t="s">
        <v>182</v>
      </c>
    </row>
    <row r="12" s="1" customFormat="1" spans="1:22">
      <c r="A12" s="3">
        <v>999224742833543</v>
      </c>
      <c r="B12" s="1" t="s">
        <v>159</v>
      </c>
      <c r="C12" s="1" t="s">
        <v>233</v>
      </c>
      <c r="D12" s="1" t="s">
        <v>234</v>
      </c>
      <c r="E12" s="1" t="s">
        <v>235</v>
      </c>
      <c r="F12" s="1" t="s">
        <v>159</v>
      </c>
      <c r="G12" s="1" t="s">
        <v>196</v>
      </c>
      <c r="H12" s="1" t="s">
        <v>161</v>
      </c>
      <c r="I12" s="1" t="s">
        <v>236</v>
      </c>
      <c r="J12" s="1" t="s">
        <v>30</v>
      </c>
      <c r="K12" s="1" t="s">
        <v>237</v>
      </c>
      <c r="L12" s="1" t="s">
        <v>237</v>
      </c>
      <c r="M12" s="1" t="s">
        <v>164</v>
      </c>
      <c r="N12" s="1" t="s">
        <v>164</v>
      </c>
      <c r="O12" s="1" t="s">
        <v>165</v>
      </c>
      <c r="P12" s="1" t="s">
        <v>166</v>
      </c>
      <c r="Q12" s="1" t="s">
        <v>167</v>
      </c>
      <c r="R12" s="1" t="s">
        <v>238</v>
      </c>
      <c r="S12" s="1" t="s">
        <v>169</v>
      </c>
      <c r="T12" s="1" t="s">
        <v>170</v>
      </c>
      <c r="U12" s="1" t="s">
        <v>181</v>
      </c>
      <c r="V12" s="1" t="s">
        <v>239</v>
      </c>
    </row>
    <row r="13" s="1" customFormat="1" spans="1:22">
      <c r="A13" s="3">
        <v>999224742853109</v>
      </c>
      <c r="B13" s="1" t="s">
        <v>159</v>
      </c>
      <c r="C13" s="1" t="s">
        <v>240</v>
      </c>
      <c r="D13" s="1" t="s">
        <v>234</v>
      </c>
      <c r="E13" s="1" t="s">
        <v>241</v>
      </c>
      <c r="F13" s="1" t="s">
        <v>159</v>
      </c>
      <c r="G13" s="1" t="s">
        <v>177</v>
      </c>
      <c r="H13" s="1" t="s">
        <v>161</v>
      </c>
      <c r="I13" s="1" t="s">
        <v>242</v>
      </c>
      <c r="J13" s="1" t="s">
        <v>30</v>
      </c>
      <c r="K13" s="1" t="s">
        <v>243</v>
      </c>
      <c r="L13" s="1" t="s">
        <v>243</v>
      </c>
      <c r="M13" s="1" t="s">
        <v>164</v>
      </c>
      <c r="N13" s="1" t="s">
        <v>164</v>
      </c>
      <c r="O13" s="1" t="s">
        <v>165</v>
      </c>
      <c r="P13" s="1" t="s">
        <v>166</v>
      </c>
      <c r="Q13" s="1" t="s">
        <v>167</v>
      </c>
      <c r="R13" s="1" t="s">
        <v>244</v>
      </c>
      <c r="S13" s="1" t="s">
        <v>169</v>
      </c>
      <c r="T13" s="1" t="s">
        <v>170</v>
      </c>
      <c r="U13" s="1" t="s">
        <v>181</v>
      </c>
      <c r="V13" s="1" t="s">
        <v>239</v>
      </c>
    </row>
    <row r="14" s="1" customFormat="1" spans="1:22">
      <c r="A14" s="3">
        <v>999224742914295</v>
      </c>
      <c r="B14" s="1" t="s">
        <v>159</v>
      </c>
      <c r="C14" s="1" t="s">
        <v>245</v>
      </c>
      <c r="D14" s="1" t="s">
        <v>228</v>
      </c>
      <c r="E14" s="1" t="s">
        <v>246</v>
      </c>
      <c r="F14" s="1" t="s">
        <v>159</v>
      </c>
      <c r="G14" s="1" t="s">
        <v>196</v>
      </c>
      <c r="H14" s="1" t="s">
        <v>161</v>
      </c>
      <c r="I14" s="1" t="s">
        <v>247</v>
      </c>
      <c r="J14" s="1" t="s">
        <v>30</v>
      </c>
      <c r="K14" s="1" t="s">
        <v>248</v>
      </c>
      <c r="L14" s="1" t="s">
        <v>248</v>
      </c>
      <c r="M14" s="1" t="s">
        <v>164</v>
      </c>
      <c r="N14" s="1" t="s">
        <v>164</v>
      </c>
      <c r="O14" s="1" t="s">
        <v>165</v>
      </c>
      <c r="P14" s="1" t="s">
        <v>166</v>
      </c>
      <c r="Q14" s="1" t="s">
        <v>167</v>
      </c>
      <c r="R14" s="1" t="s">
        <v>249</v>
      </c>
      <c r="S14" s="1" t="s">
        <v>169</v>
      </c>
      <c r="T14" s="1" t="s">
        <v>170</v>
      </c>
      <c r="U14" s="1" t="s">
        <v>181</v>
      </c>
      <c r="V14" s="1" t="s">
        <v>182</v>
      </c>
    </row>
    <row r="15" s="1" customFormat="1" spans="1:22">
      <c r="A15" s="3">
        <v>999224743016229</v>
      </c>
      <c r="B15" s="1" t="s">
        <v>159</v>
      </c>
      <c r="C15" s="1" t="s">
        <v>250</v>
      </c>
      <c r="D15" s="1" t="s">
        <v>228</v>
      </c>
      <c r="E15" s="1" t="s">
        <v>251</v>
      </c>
      <c r="F15" s="1" t="s">
        <v>177</v>
      </c>
      <c r="G15" s="1" t="s">
        <v>160</v>
      </c>
      <c r="H15" s="1" t="s">
        <v>161</v>
      </c>
      <c r="I15" s="1" t="s">
        <v>252</v>
      </c>
      <c r="J15" s="1" t="s">
        <v>30</v>
      </c>
      <c r="K15" s="1" t="s">
        <v>253</v>
      </c>
      <c r="L15" s="1" t="s">
        <v>253</v>
      </c>
      <c r="M15" s="1" t="s">
        <v>164</v>
      </c>
      <c r="N15" s="1" t="s">
        <v>164</v>
      </c>
      <c r="O15" s="1" t="s">
        <v>165</v>
      </c>
      <c r="P15" s="1" t="s">
        <v>166</v>
      </c>
      <c r="Q15" s="1" t="s">
        <v>167</v>
      </c>
      <c r="R15" s="1" t="s">
        <v>254</v>
      </c>
      <c r="S15" s="1" t="s">
        <v>169</v>
      </c>
      <c r="T15" s="1" t="s">
        <v>170</v>
      </c>
      <c r="U15" s="1" t="s">
        <v>181</v>
      </c>
      <c r="V15" s="1" t="s">
        <v>182</v>
      </c>
    </row>
    <row r="16" s="1" customFormat="1" spans="1:22">
      <c r="A16" s="3">
        <v>999224743438402</v>
      </c>
      <c r="B16" s="1" t="s">
        <v>159</v>
      </c>
      <c r="C16" s="1" t="s">
        <v>255</v>
      </c>
      <c r="D16" s="1" t="s">
        <v>228</v>
      </c>
      <c r="E16" s="1" t="s">
        <v>256</v>
      </c>
      <c r="F16" s="1" t="s">
        <v>159</v>
      </c>
      <c r="G16" s="1" t="s">
        <v>196</v>
      </c>
      <c r="H16" s="1" t="s">
        <v>161</v>
      </c>
      <c r="I16" s="1" t="s">
        <v>247</v>
      </c>
      <c r="J16" s="1" t="s">
        <v>30</v>
      </c>
      <c r="K16" s="1" t="s">
        <v>248</v>
      </c>
      <c r="L16" s="1" t="s">
        <v>248</v>
      </c>
      <c r="M16" s="1" t="s">
        <v>164</v>
      </c>
      <c r="N16" s="1" t="s">
        <v>164</v>
      </c>
      <c r="O16" s="1" t="s">
        <v>165</v>
      </c>
      <c r="P16" s="1" t="s">
        <v>166</v>
      </c>
      <c r="Q16" s="1" t="s">
        <v>167</v>
      </c>
      <c r="R16" s="1" t="s">
        <v>257</v>
      </c>
      <c r="S16" s="1" t="s">
        <v>169</v>
      </c>
      <c r="T16" s="1" t="s">
        <v>170</v>
      </c>
      <c r="U16" s="1" t="s">
        <v>181</v>
      </c>
      <c r="V16" s="1" t="s">
        <v>182</v>
      </c>
    </row>
    <row r="17" s="1" customFormat="1" spans="1:22">
      <c r="A17" s="3">
        <v>999224744409740</v>
      </c>
      <c r="B17" s="1" t="s">
        <v>159</v>
      </c>
      <c r="C17" s="1" t="s">
        <v>258</v>
      </c>
      <c r="D17" s="1" t="s">
        <v>215</v>
      </c>
      <c r="E17" s="1" t="s">
        <v>259</v>
      </c>
      <c r="F17" s="1" t="s">
        <v>159</v>
      </c>
      <c r="G17" s="1" t="s">
        <v>196</v>
      </c>
      <c r="H17" s="1" t="s">
        <v>161</v>
      </c>
      <c r="I17" s="1" t="s">
        <v>260</v>
      </c>
      <c r="J17" s="1" t="s">
        <v>30</v>
      </c>
      <c r="K17" s="1" t="s">
        <v>261</v>
      </c>
      <c r="L17" s="1" t="s">
        <v>261</v>
      </c>
      <c r="M17" s="1" t="s">
        <v>164</v>
      </c>
      <c r="N17" s="1" t="s">
        <v>164</v>
      </c>
      <c r="O17" s="1" t="s">
        <v>165</v>
      </c>
      <c r="P17" s="1" t="s">
        <v>166</v>
      </c>
      <c r="Q17" s="1" t="s">
        <v>167</v>
      </c>
      <c r="R17" s="1" t="s">
        <v>262</v>
      </c>
      <c r="S17" s="1" t="s">
        <v>169</v>
      </c>
      <c r="T17" s="1" t="s">
        <v>170</v>
      </c>
      <c r="U17" s="1" t="s">
        <v>181</v>
      </c>
      <c r="V17" s="1" t="s">
        <v>220</v>
      </c>
    </row>
    <row r="18" s="1" customFormat="1" spans="1:22">
      <c r="A18" s="3">
        <v>999224752223796</v>
      </c>
      <c r="B18" s="1" t="s">
        <v>159</v>
      </c>
      <c r="C18" s="1" t="s">
        <v>263</v>
      </c>
      <c r="D18" s="1" t="s">
        <v>264</v>
      </c>
      <c r="E18" s="1" t="s">
        <v>265</v>
      </c>
      <c r="F18" s="1" t="s">
        <v>177</v>
      </c>
      <c r="G18" s="1" t="s">
        <v>160</v>
      </c>
      <c r="H18" s="1" t="s">
        <v>161</v>
      </c>
      <c r="I18" s="1" t="s">
        <v>266</v>
      </c>
      <c r="J18" s="1" t="s">
        <v>30</v>
      </c>
      <c r="K18" s="1" t="s">
        <v>267</v>
      </c>
      <c r="L18" s="1" t="s">
        <v>267</v>
      </c>
      <c r="M18" s="1" t="s">
        <v>164</v>
      </c>
      <c r="N18" s="1" t="s">
        <v>164</v>
      </c>
      <c r="O18" s="1" t="s">
        <v>165</v>
      </c>
      <c r="P18" s="1" t="s">
        <v>166</v>
      </c>
      <c r="Q18" s="1" t="s">
        <v>167</v>
      </c>
      <c r="R18" s="1" t="s">
        <v>268</v>
      </c>
      <c r="S18" s="1" t="s">
        <v>169</v>
      </c>
      <c r="T18" s="1" t="s">
        <v>170</v>
      </c>
      <c r="U18" s="1" t="s">
        <v>181</v>
      </c>
      <c r="V18" s="1" t="s">
        <v>182</v>
      </c>
    </row>
    <row r="19" s="1" customFormat="1" spans="1:22">
      <c r="A19" s="3">
        <v>999224754732965</v>
      </c>
      <c r="B19" s="1" t="s">
        <v>159</v>
      </c>
      <c r="C19" s="1" t="s">
        <v>269</v>
      </c>
      <c r="D19" s="1" t="s">
        <v>270</v>
      </c>
      <c r="E19" s="1" t="s">
        <v>271</v>
      </c>
      <c r="F19" s="1" t="s">
        <v>177</v>
      </c>
      <c r="G19" s="1" t="s">
        <v>160</v>
      </c>
      <c r="H19" s="1" t="s">
        <v>161</v>
      </c>
      <c r="I19" s="1" t="s">
        <v>272</v>
      </c>
      <c r="J19" s="1" t="s">
        <v>30</v>
      </c>
      <c r="K19" s="1" t="s">
        <v>273</v>
      </c>
      <c r="L19" s="1" t="s">
        <v>273</v>
      </c>
      <c r="M19" s="1" t="s">
        <v>164</v>
      </c>
      <c r="N19" s="1" t="s">
        <v>164</v>
      </c>
      <c r="O19" s="1" t="s">
        <v>165</v>
      </c>
      <c r="P19" s="1" t="s">
        <v>166</v>
      </c>
      <c r="Q19" s="1" t="s">
        <v>167</v>
      </c>
      <c r="R19" s="1" t="s">
        <v>274</v>
      </c>
      <c r="S19" s="1" t="s">
        <v>169</v>
      </c>
      <c r="T19" s="1" t="s">
        <v>170</v>
      </c>
      <c r="U19" s="1" t="s">
        <v>181</v>
      </c>
      <c r="V19" s="1" t="s">
        <v>182</v>
      </c>
    </row>
    <row r="20" s="1" customFormat="1" spans="1:22">
      <c r="A20" s="3">
        <v>999224754734372</v>
      </c>
      <c r="B20" s="1" t="s">
        <v>159</v>
      </c>
      <c r="C20" s="1" t="s">
        <v>275</v>
      </c>
      <c r="D20" s="1" t="s">
        <v>264</v>
      </c>
      <c r="E20" s="1" t="s">
        <v>276</v>
      </c>
      <c r="F20" s="1" t="s">
        <v>177</v>
      </c>
      <c r="G20" s="1" t="s">
        <v>196</v>
      </c>
      <c r="H20" s="1" t="s">
        <v>161</v>
      </c>
      <c r="I20" s="1" t="s">
        <v>277</v>
      </c>
      <c r="J20" s="1" t="s">
        <v>30</v>
      </c>
      <c r="K20" s="1" t="s">
        <v>278</v>
      </c>
      <c r="L20" s="1" t="s">
        <v>278</v>
      </c>
      <c r="M20" s="1" t="s">
        <v>164</v>
      </c>
      <c r="N20" s="1" t="s">
        <v>164</v>
      </c>
      <c r="O20" s="1" t="s">
        <v>165</v>
      </c>
      <c r="P20" s="1" t="s">
        <v>166</v>
      </c>
      <c r="Q20" s="1" t="s">
        <v>167</v>
      </c>
      <c r="R20" s="1" t="s">
        <v>279</v>
      </c>
      <c r="S20" s="1" t="s">
        <v>169</v>
      </c>
      <c r="T20" s="1" t="s">
        <v>170</v>
      </c>
      <c r="U20" s="1" t="s">
        <v>181</v>
      </c>
      <c r="V20" s="1" t="s">
        <v>182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2023-06-19T02:39:46Z</dcterms:created>
  <dcterms:modified xsi:type="dcterms:W3CDTF">2023-06-19T02:50:14Z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1CAB4DE2A2E84996A0E5DBD781B6E441_12</vt:lpwstr>
  </property>
  <property fmtid="{D5CDD505-2E9C-101B-9397-08002B2CF9AE}" pid="3" name="KSOProductBuildVer">
    <vt:lpwstr>2052-11.1.0.14309</vt:lpwstr>
  </property>
</Properties>
</file>