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对账!$1:$98</definedName>
  </definedNames>
  <calcPr calcId="144525"/>
</workbook>
</file>

<file path=xl/sharedStrings.xml><?xml version="1.0" encoding="utf-8"?>
<sst xmlns="http://schemas.openxmlformats.org/spreadsheetml/2006/main" count="3015" uniqueCount="1135">
  <si>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</si>
  <si>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</si>
  <si>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</si>
  <si>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</si>
  <si>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</si>
  <si>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</si>
  <si>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</si>
  <si>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</si>
  <si>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</si>
  <si>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</si>
  <si>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</si>
  <si>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</si>
  <si>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</si>
  <si>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</si>
  <si>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</si>
  <si>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</si>
  <si>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</si>
  <si>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</si>
  <si>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</si>
  <si>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</si>
  <si>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</si>
  <si>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</si>
  <si>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</si>
  <si>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</si>
  <si>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</si>
  <si>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999222675105950	</t>
  </si>
  <si>
    <t>Ctrip</t>
  </si>
  <si>
    <t>正常</t>
  </si>
  <si>
    <t>[阿姆斯特丹]艾塔娜室友酒店(Room Mate Aitana)(55290264)</t>
  </si>
  <si>
    <t>大床景观房&lt;2人入住&gt;&lt;不退款&gt;</t>
  </si>
  <si>
    <t>HKD</t>
  </si>
  <si>
    <t>Kong/Tip Ying,Kong/Tip Ying</t>
  </si>
  <si>
    <t>CA13030230616HKD</t>
  </si>
  <si>
    <t>未提现</t>
  </si>
  <si>
    <t>携程开票</t>
  </si>
  <si>
    <t xml:space="preserve">3024513	</t>
  </si>
  <si>
    <t xml:space="preserve">	</t>
  </si>
  <si>
    <t xml:space="preserve">999222885014411	</t>
  </si>
  <si>
    <t>[内尔哈]内尔哈旅馆(Parador de Nerja)(89918429)</t>
  </si>
  <si>
    <t>高级双人床房&lt;2人入住&gt;&lt;不退款&gt;&lt;早餐&gt;</t>
  </si>
  <si>
    <t>Rudram/David</t>
  </si>
  <si>
    <t xml:space="preserve">3057310	</t>
  </si>
  <si>
    <t xml:space="preserve">2390036915	</t>
  </si>
  <si>
    <t xml:space="preserve">999222957914106	</t>
  </si>
  <si>
    <t>[帕岸岛]帕岸岛夏日豪华海滩度假(政府卫生认证)(Summer Luxury Beach Resort Koh Phangan(SHA Plus+))(56174548)</t>
  </si>
  <si>
    <t>精致套房&lt;2人入住&gt;&lt;不退款&gt;&lt;早餐&gt;</t>
  </si>
  <si>
    <t>SHIELDS/CLAIRE,SHIELDS/TERRY</t>
  </si>
  <si>
    <t xml:space="preserve">3072687	</t>
  </si>
  <si>
    <t xml:space="preserve">999223331725111	</t>
  </si>
  <si>
    <t>[曼谷]曼谷辛德霍恩凯宾斯基(Sindhorn Kempinski Bangkok)(91812382)</t>
  </si>
  <si>
    <t>至尊豪华房&lt;2人入住&gt;&lt;不退款&gt;&lt;早餐&gt;</t>
  </si>
  <si>
    <t>WINGYAN/CHAN,SUKMEI/LEE</t>
  </si>
  <si>
    <t xml:space="preserve">3168948	</t>
  </si>
  <si>
    <t xml:space="preserve">3848150	</t>
  </si>
  <si>
    <t xml:space="preserve">999223417088347	</t>
  </si>
  <si>
    <t>[兰卡威]达泰兰卡威(The Datai Langkawi)(55451634)</t>
  </si>
  <si>
    <t>卡努匹豪华房&lt;2人入住&gt;&lt;不退款&gt;</t>
  </si>
  <si>
    <t>Hackney/Chloe,Wood/George</t>
  </si>
  <si>
    <t xml:space="preserve">3183806	</t>
  </si>
  <si>
    <t xml:space="preserve">999223724132051	</t>
  </si>
  <si>
    <t>[沙美岛]沙美岛萨凯海滩度假村(Sai Kaew Beach Resort)(90396004)</t>
  </si>
  <si>
    <t>豪华房Q&lt;2人入住&gt;&lt;不退款&gt;&lt;早餐&gt;</t>
  </si>
  <si>
    <t>ZHANG/RUOYIN,MU/GUINA</t>
  </si>
  <si>
    <t xml:space="preserve">3244316	</t>
  </si>
  <si>
    <t xml:space="preserve">999223798304636	</t>
  </si>
  <si>
    <t>[首尔]首尔东大门N酒店(Seoul N Hotel Dongdaemun)(55345850)</t>
  </si>
  <si>
    <t>豪华三人房&lt;3人入住&gt;&lt;不退款&gt;&lt;早餐&gt;</t>
  </si>
  <si>
    <t>BOONYODOM/CHATWALA,PHOTIKANAN/PIMONPAT,SAMORNMIT/ANNICHA</t>
  </si>
  <si>
    <t xml:space="preserve">3274308	</t>
  </si>
  <si>
    <t xml:space="preserve">999223864033393	</t>
  </si>
  <si>
    <t>[清迈]清迈安纳塔拉度假村(Anantara Chiang Mai Resort)(55280766)</t>
  </si>
  <si>
    <t>豪华江景房&lt;2人入住&gt;&lt;早餐&gt;</t>
  </si>
  <si>
    <t>Kook/Jian</t>
  </si>
  <si>
    <t xml:space="preserve">20177300	</t>
  </si>
  <si>
    <t xml:space="preserve">999223964605367	</t>
  </si>
  <si>
    <t>[曼谷]曼谷素坤逸安凡尼酒店(Avani Sukhumvit Bangkok)(70165254)</t>
  </si>
  <si>
    <t>阿瓦尼房（大床）&lt;2人入住&gt;&lt;不退款&gt;&lt;早餐&gt;</t>
  </si>
  <si>
    <t>YU/SENHSIUNG,LIN/YUCHIEH</t>
  </si>
  <si>
    <t xml:space="preserve">3314468	</t>
  </si>
  <si>
    <t xml:space="preserve">509336	</t>
  </si>
  <si>
    <t xml:space="preserve">999223965473242	</t>
  </si>
  <si>
    <t>[涛岛]蓝浪屋酒店(Blue Wave House)(96313170)</t>
  </si>
  <si>
    <t>高级双人房&lt;2人入住&gt;</t>
  </si>
  <si>
    <t>AINSAMRONG/ARIYA,LOKKAMLUE/THANAPAT</t>
  </si>
  <si>
    <t xml:space="preserve">3314848	</t>
  </si>
  <si>
    <t xml:space="preserve">12443644ffb00535e9	</t>
  </si>
  <si>
    <t xml:space="preserve">999223986195358	</t>
  </si>
  <si>
    <t>[普吉岛]普吉岛西奈奢华酒店(Sinae Phuket Luxury Hotel)(88734386)</t>
  </si>
  <si>
    <t>泳池一室别墅&lt;2人入住&gt;&lt;不退款&gt;&lt;早餐&gt;</t>
  </si>
  <si>
    <t>Lucas/Aiden</t>
  </si>
  <si>
    <t xml:space="preserve">3321515	</t>
  </si>
  <si>
    <t xml:space="preserve">274097181	</t>
  </si>
  <si>
    <t xml:space="preserve">999224001647341	</t>
  </si>
  <si>
    <t>[普吉岛]普吉岛芭东度假酒店(Patong Resort Hotel)(55665911)</t>
  </si>
  <si>
    <t>豪华房（中宾）&lt;2人入住&gt;&lt;不退款&gt;</t>
  </si>
  <si>
    <t>GONG/XIAWEN,ZHANG/ZHONGQIN,FU/QIFANG,PAN/WEIGEN,LU/ZHITENG,PAN/HONG,ZU/JIAYING,ZHANG/JIAJUN,WU/XUELAN,LU/TIANYOU</t>
  </si>
  <si>
    <t xml:space="preserve">3326513	</t>
  </si>
  <si>
    <t xml:space="preserve">321-6164599	</t>
  </si>
  <si>
    <t xml:space="preserve">999224120520847	</t>
  </si>
  <si>
    <t>[新山]KSL度假酒店(KSL Hotel &amp; Resort)(55680499)</t>
  </si>
  <si>
    <t>高级三人房&lt;2人入住&gt;&lt;不退款&gt;</t>
  </si>
  <si>
    <t>TAN/LEENA</t>
  </si>
  <si>
    <t xml:space="preserve">3363053	</t>
  </si>
  <si>
    <t xml:space="preserve">999224137512192	</t>
  </si>
  <si>
    <t>[曼谷]曼谷拉查丹利中心酒店(Grande Centre Point Hotel Ratchadamri Bangkok)(55380772)</t>
  </si>
  <si>
    <t>两卧室行政套房&lt;4人入住&gt;&lt;不退款&gt;</t>
  </si>
  <si>
    <t>LI/HANNAH,LI/WING YUEN,LI/ANNA SHUK WAH</t>
  </si>
  <si>
    <t xml:space="preserve">3369354	</t>
  </si>
  <si>
    <t xml:space="preserve">368300	</t>
  </si>
  <si>
    <t xml:space="preserve">999224147779394	</t>
  </si>
  <si>
    <t>[巴黎]赛泽酒店(Hotel de Seze)(90355519)</t>
  </si>
  <si>
    <t>高级双人或双床间&lt;2人入住&gt;&lt;不退款&gt;&lt;早餐&gt;</t>
  </si>
  <si>
    <t>KAO/ICHIEN</t>
  </si>
  <si>
    <t xml:space="preserve">3372537	</t>
  </si>
  <si>
    <t xml:space="preserve">8737180	</t>
  </si>
  <si>
    <t xml:space="preserve">999224195213264	</t>
  </si>
  <si>
    <t>[巴塞罗那]卡萨马蒂尔达酒店(Casa Mathilda)(90353509)</t>
  </si>
  <si>
    <t>基础双人房（1 张双人床） (Interior Facing)&lt;2人入住&gt;&lt;不退款&gt;</t>
  </si>
  <si>
    <t>HU/YUN</t>
  </si>
  <si>
    <t xml:space="preserve">3384582	</t>
  </si>
  <si>
    <t xml:space="preserve">-10464378	</t>
  </si>
  <si>
    <t xml:space="preserve">999224197629855	</t>
  </si>
  <si>
    <t>[塞里]欧洲爱丽舍瓦乐酒店(L'Elysée Val d'Europe)(92028458)</t>
  </si>
  <si>
    <t>经典四人房, 2 张大床&lt;2人入住&gt;&lt;早餐&gt;</t>
  </si>
  <si>
    <t>GUO/WEIBING,LI/JINKAI</t>
  </si>
  <si>
    <t xml:space="preserve">3385222	</t>
  </si>
  <si>
    <t xml:space="preserve">999224265821243	</t>
  </si>
  <si>
    <t>[丹戎本雅]槟城火烈鸟海滩酒店(Flamingo Hotel by The Beach, Penang)(55439295)</t>
  </si>
  <si>
    <t>海景豪华双人床房&lt;2人入住&gt;&lt;不退款&gt;&lt;早餐&gt;</t>
  </si>
  <si>
    <t>CHEN/HAO,CHEN/HAO</t>
  </si>
  <si>
    <t xml:space="preserve">3389155	</t>
  </si>
  <si>
    <t xml:space="preserve">999224281846817	</t>
  </si>
  <si>
    <t>[迈阿密]金普顿EPIC酒店(Kimpton Epic Hotel, an IHG Hotel)(55354612)</t>
  </si>
  <si>
    <t>基础房&lt;2人入住&gt;&lt;不退款&gt;</t>
  </si>
  <si>
    <t>Gomez/Juan Pablo,Rey/Carla</t>
  </si>
  <si>
    <t xml:space="preserve">3392242	</t>
  </si>
  <si>
    <t xml:space="preserve">43550242	</t>
  </si>
  <si>
    <t xml:space="preserve">999224283870067	</t>
  </si>
  <si>
    <t>[迪拜]迪拜市中心皇宫酒店(Palace Downtown)(55694711)</t>
  </si>
  <si>
    <t>湖景豪华特大床房&lt;2人入住&gt;</t>
  </si>
  <si>
    <t>Meng/Xiangyu</t>
  </si>
  <si>
    <t xml:space="preserve">3392732	</t>
  </si>
  <si>
    <t xml:space="preserve">9135263851427	</t>
  </si>
  <si>
    <t xml:space="preserve">999224305865521	</t>
  </si>
  <si>
    <t>[肯辛顿-切尔西区]菲尔姆戴尔酒店集团骑士桥酒店(Knightsbridge Hotel, Firmdale Hotels)(55572741)</t>
  </si>
  <si>
    <t>双人房&lt;2人入住&gt;</t>
  </si>
  <si>
    <t>Goto/Mariko</t>
  </si>
  <si>
    <t xml:space="preserve">3397811	</t>
  </si>
  <si>
    <t xml:space="preserve">999224325215191	</t>
  </si>
  <si>
    <t>[皮皮岛]沙逸皮皮岛度假酒店(SAii Phi Phi Island Village)(55465368)</t>
  </si>
  <si>
    <t>花园豪华特大床小屋&lt;2人入住&gt;&lt;早餐&gt;</t>
  </si>
  <si>
    <t>Jacques/Veronique</t>
  </si>
  <si>
    <t xml:space="preserve">3401302	</t>
  </si>
  <si>
    <t xml:space="preserve">676040	</t>
  </si>
  <si>
    <t xml:space="preserve">999224333124512	</t>
  </si>
  <si>
    <t>[曼谷]曼谷暹罗智选假日酒店(Holiday Inn Express Bangkok Siam, an IHG Hotel)(55312484)</t>
  </si>
  <si>
    <t>Standard Room&lt;2人入住&gt;&lt;早餐&gt;</t>
  </si>
  <si>
    <t>DOUANGPHACHANH/THIDAPHONE</t>
  </si>
  <si>
    <t xml:space="preserve">3402985	</t>
  </si>
  <si>
    <t xml:space="preserve">67020719	</t>
  </si>
  <si>
    <t xml:space="preserve">999224336556500	</t>
  </si>
  <si>
    <t>[曼谷]康帕斯酒店集团曼谷素坤逸10巷格乐丽雅酒店(Galleria Sukhumvit 10 Bangkok by Compass Hospitality)(55799373)</t>
  </si>
  <si>
    <t>豪华闲逸双人床房&lt;2人入住&gt;&lt;不退款&gt;&lt;早餐&gt;</t>
  </si>
  <si>
    <t>JIANG/BO</t>
  </si>
  <si>
    <t xml:space="preserve">3403896	</t>
  </si>
  <si>
    <t xml:space="preserve">69414	</t>
  </si>
  <si>
    <t xml:space="preserve">999224337124635	</t>
  </si>
  <si>
    <t>[普吉岛]普吉岛卡塔坦尼海滩度假村(Katathani Phuket Beach Resort)(68545403)</t>
  </si>
  <si>
    <t>池景豪华房(步丽楼)&lt;2人入住&gt;&lt;早餐&gt;</t>
  </si>
  <si>
    <t>ZENG/HUILIN</t>
  </si>
  <si>
    <t xml:space="preserve">3404102	</t>
  </si>
  <si>
    <t xml:space="preserve">10861220	</t>
  </si>
  <si>
    <t xml:space="preserve">999224339266809	</t>
  </si>
  <si>
    <t>[威斯敏斯特城]阿斯科特海德公园酒店(Ascot Hyde Park Hotel)(55598834)</t>
  </si>
  <si>
    <t>标准双床房&lt;2人入住&gt;&lt;不退款&gt;</t>
  </si>
  <si>
    <t>TO/CHI PIU</t>
  </si>
  <si>
    <t xml:space="preserve">3404813	</t>
  </si>
  <si>
    <t xml:space="preserve">7zpl9	</t>
  </si>
  <si>
    <t xml:space="preserve">999224339779742	</t>
  </si>
  <si>
    <t>[维多利亚]费尔蒙特帝后大酒店(Fairmont Empress Hotel)(55290019)</t>
  </si>
  <si>
    <t>费尔蒙房&lt;2人入住&gt;</t>
  </si>
  <si>
    <t>Zhao/Xuedan</t>
  </si>
  <si>
    <t xml:space="preserve">3404950	</t>
  </si>
  <si>
    <t xml:space="preserve">999224357959823	</t>
  </si>
  <si>
    <t>[芽庄]芽庄阿米亚娜度假村(Amiana Resort Nha Trang)(55439349)</t>
  </si>
  <si>
    <t>尊贵豪华大床园景别墅&lt;2人入住&gt;&lt;不退款&gt;&lt;早餐&gt;</t>
  </si>
  <si>
    <t>HWANG/SUJIN,AN/DAESEON</t>
  </si>
  <si>
    <t xml:space="preserve">3407637	</t>
  </si>
  <si>
    <t xml:space="preserve">467198	</t>
  </si>
  <si>
    <t xml:space="preserve">999224360550444	</t>
  </si>
  <si>
    <t>[岘港]岘港富丽华大酒店(Furama Resort Danang)(70391699)</t>
  </si>
  <si>
    <t>高级园景房&lt;2人入住&gt;&lt;不退款&gt;</t>
  </si>
  <si>
    <t>KIM/MOOKYUNG</t>
  </si>
  <si>
    <t xml:space="preserve">3408753	</t>
  </si>
  <si>
    <t xml:space="preserve">9135331182035	</t>
  </si>
  <si>
    <t xml:space="preserve">999224368215267	</t>
  </si>
  <si>
    <t>[普拉托]达蒂妮酒店(Hotel Datini)(94361036)</t>
  </si>
  <si>
    <t>双人或双床房&lt;2人入住&gt;&lt;不退款&gt;&lt;早餐&gt;</t>
  </si>
  <si>
    <t>Evangelidou/Paschalia</t>
  </si>
  <si>
    <t xml:space="preserve">3411048	</t>
  </si>
  <si>
    <t xml:space="preserve">BDY14257735	</t>
  </si>
  <si>
    <t xml:space="preserve">999224370124139	</t>
  </si>
  <si>
    <t>[迪沙鲁]迪沙鲁海滩桑德及桑德尔斯Spa度假酒店(Sand &amp; Sandals Desaru Beach Resort &amp; Spa)(55733234)</t>
  </si>
  <si>
    <t>高级房&lt;2人入住&gt;&lt;早餐&gt;</t>
  </si>
  <si>
    <t>M/NAZEEFAH</t>
  </si>
  <si>
    <t xml:space="preserve">3411736	</t>
  </si>
  <si>
    <t xml:space="preserve">-14307868	</t>
  </si>
  <si>
    <t xml:space="preserve">999224370311847	</t>
  </si>
  <si>
    <t>园景豪华房&lt;2人入住&gt;&lt;早餐&gt;</t>
  </si>
  <si>
    <t xml:space="preserve">3411895	</t>
  </si>
  <si>
    <t xml:space="preserve">-14314802	</t>
  </si>
  <si>
    <t xml:space="preserve">999224401538051	</t>
  </si>
  <si>
    <t>YEO/CHIA LIN,CHAI/PEI SIANG</t>
  </si>
  <si>
    <t xml:space="preserve">3418581	</t>
  </si>
  <si>
    <t xml:space="preserve">82248765	</t>
  </si>
  <si>
    <t xml:space="preserve">999224408240604	</t>
  </si>
  <si>
    <t>[罗马]安费缇亚多弗拉维奥酒店(Hotel Anfiteatro Flavio)(70391514)</t>
  </si>
  <si>
    <t>双人房/双床房&lt;2人入住&gt;&lt;不退款&gt;&lt;早餐&gt;</t>
  </si>
  <si>
    <t>Zanotti/Eleonora</t>
  </si>
  <si>
    <t xml:space="preserve">3420213	</t>
  </si>
  <si>
    <t>取消</t>
  </si>
  <si>
    <t xml:space="preserve">999224412056576	</t>
  </si>
  <si>
    <t>[威斯敏斯特城]伦敦尊贵海德公园罗亚尔大酒店(Grand Royale London Hyde Park)(55757285)</t>
  </si>
  <si>
    <t>高级双人房&lt;2人入住&gt;&lt;不退款&gt;</t>
  </si>
  <si>
    <t>Scott/Renee</t>
  </si>
  <si>
    <t xml:space="preserve">3421404	</t>
  </si>
  <si>
    <t xml:space="preserve">15779457	</t>
  </si>
  <si>
    <t xml:space="preserve">999224418405260	</t>
  </si>
  <si>
    <t>海景豪华双人床房&lt;2人入住&gt;&lt;不退款&gt;</t>
  </si>
  <si>
    <t>TAI/JUN YUE</t>
  </si>
  <si>
    <t xml:space="preserve">3422704	</t>
  </si>
  <si>
    <t xml:space="preserve">HBD-121997-320-2420087	</t>
  </si>
  <si>
    <t xml:space="preserve">999224421550385	</t>
  </si>
  <si>
    <t>[圣地亚哥]圣迭戈海洋世界豪生酒店(Howard Johnson by Wyndham San Diego Sea World)(55944541)</t>
  </si>
  <si>
    <t>特大号床间&lt;2人入住&gt;&lt;早餐&gt;</t>
  </si>
  <si>
    <t>HE/FEI</t>
  </si>
  <si>
    <t xml:space="preserve">3423399	</t>
  </si>
  <si>
    <t xml:space="preserve">70086693	</t>
  </si>
  <si>
    <t xml:space="preserve">999224425480058	</t>
  </si>
  <si>
    <t>[芭堤雅]芭堤雅中天海滩迪瓦尔酒店(D Varee Jomtien Beach, Pattaya)(68545375)</t>
  </si>
  <si>
    <t>高级海景房&lt;2人入住&gt;&lt;早餐&gt;</t>
  </si>
  <si>
    <t>Chen/Yuxuan,Hu/Jingyi</t>
  </si>
  <si>
    <t xml:space="preserve">3424285	</t>
  </si>
  <si>
    <t xml:space="preserve">HGUConf16281070	</t>
  </si>
  <si>
    <t xml:space="preserve">999224447961140	</t>
  </si>
  <si>
    <t>高级泻湖房&lt;2人入住&gt;&lt;不退款&gt;&lt;早餐&gt;</t>
  </si>
  <si>
    <t>JEONG/BYEONGMIN</t>
  </si>
  <si>
    <t xml:space="preserve">3430122	</t>
  </si>
  <si>
    <t xml:space="preserve">999224448062427	</t>
  </si>
  <si>
    <t>[米兰]朱利亚如美特酒店(Room Mate Giulia)(55542783)</t>
  </si>
  <si>
    <t>标准房&lt;1人入住&gt;&lt;不退款&gt;&lt;早餐&gt;</t>
  </si>
  <si>
    <t>ZHANG/RUIFENG</t>
  </si>
  <si>
    <t xml:space="preserve">3430151	</t>
  </si>
  <si>
    <t xml:space="preserve">16995851	</t>
  </si>
  <si>
    <t xml:space="preserve">999224452596458	</t>
  </si>
  <si>
    <t>[班加罗尔]班加罗尔高普兰购物中心美爵酒店(Grand Mercure Bengaluru at Gopalan Mall)(88999703)</t>
  </si>
  <si>
    <t>豪华特大床房&lt;2人入住&gt;&lt;不退款&gt;</t>
  </si>
  <si>
    <t>A/vamsi krishna</t>
  </si>
  <si>
    <t xml:space="preserve">3431527	</t>
  </si>
  <si>
    <t xml:space="preserve">8908XFA536	</t>
  </si>
  <si>
    <t xml:space="preserve">999224460639137	</t>
  </si>
  <si>
    <t>[帕拉尼亚克]凯悦马尼拉城市之梦酒店(Hyatt Regency Manila City of Dreams (Staycation Approved))(55270434)</t>
  </si>
  <si>
    <t>凯悦豪华大床客房&lt;2人入住&gt;&lt;不退款&gt;&lt;早餐&gt;</t>
  </si>
  <si>
    <t>ABELLO/EDWIN MARY EREIL</t>
  </si>
  <si>
    <t xml:space="preserve">3433099	</t>
  </si>
  <si>
    <t xml:space="preserve">66649519	</t>
  </si>
  <si>
    <t xml:space="preserve">999224462879928	</t>
  </si>
  <si>
    <t>[巴黎]东方酒店(Est Hotel)(70392136)</t>
  </si>
  <si>
    <t>标准双人床房&lt;2人入住&gt;&lt;不退款&gt;</t>
  </si>
  <si>
    <t>Jahn/Rebecca</t>
  </si>
  <si>
    <t xml:space="preserve">3433388	</t>
  </si>
  <si>
    <t xml:space="preserve">17407161	</t>
  </si>
  <si>
    <t xml:space="preserve">999224463925325	</t>
  </si>
  <si>
    <t>[新加坡]新加坡乌节路优特尔酒店(Yotel Singapore Orchard Road)(55281084)</t>
  </si>
  <si>
    <t>至尊大号床房&lt;2人入住&gt;&lt;不退款&gt;</t>
  </si>
  <si>
    <t>Chounrungwattana/Passamon</t>
  </si>
  <si>
    <t xml:space="preserve">3433583	</t>
  </si>
  <si>
    <t xml:space="preserve">999224466826355	</t>
  </si>
  <si>
    <t>[悉尼]YEHS悉尼QVB酒店(Yehs Hotel Sydney Qvb)(89932937)</t>
  </si>
  <si>
    <t>标准大床房&lt;2人入住&gt;</t>
  </si>
  <si>
    <t>LI/YIFAN</t>
  </si>
  <si>
    <t xml:space="preserve">3434089	</t>
  </si>
  <si>
    <t xml:space="preserve">-17714257	</t>
  </si>
  <si>
    <t xml:space="preserve">999224258167672	</t>
  </si>
  <si>
    <t>[釜山]釜山柏悦酒店(Park Hyatt Busan)(69451996)</t>
  </si>
  <si>
    <t>柏悦豪华特大床房&lt;2人入住&gt;&lt;早餐&gt;</t>
  </si>
  <si>
    <t>MA/JINGYI</t>
  </si>
  <si>
    <t xml:space="preserve">3386627	</t>
  </si>
  <si>
    <t xml:space="preserve">999224473795837	</t>
  </si>
  <si>
    <t>[柏林]雷迪森柏林亚历山大广场酒店(Park Inn by Radisson Berlin Alexanderplatz)(68545335)</t>
  </si>
  <si>
    <t>标准房&lt;2人入住&gt;&lt;不退款&gt;&lt;早餐&gt;</t>
  </si>
  <si>
    <t>GUO/WEI,Zhong/Zhaopeng</t>
  </si>
  <si>
    <t xml:space="preserve">3435784	</t>
  </si>
  <si>
    <t xml:space="preserve">999224477036790	</t>
  </si>
  <si>
    <t>[曼达卢永]曼达卢永 Go 酒店(Go Hotels Mandaluyong)(94360703)</t>
  </si>
  <si>
    <t>大床房&lt;2人入住&gt;&lt;不退款&gt;</t>
  </si>
  <si>
    <t>MERCADO/TERESA SANTOS</t>
  </si>
  <si>
    <t xml:space="preserve">3436808	</t>
  </si>
  <si>
    <t xml:space="preserve">5587622	</t>
  </si>
  <si>
    <t xml:space="preserve">999224477047745	</t>
  </si>
  <si>
    <t>[地拉那]地拉那玛丽蒂姆广场酒店(Maritim Hotel Plaza Tirana)(55367552)</t>
  </si>
  <si>
    <t>市景豪华双人间&lt;2人入住&gt;&lt;早餐&gt;</t>
  </si>
  <si>
    <t>NYEIN/CHAN MYA MYA</t>
  </si>
  <si>
    <t xml:space="preserve">3436812	</t>
  </si>
  <si>
    <t xml:space="preserve">17987345	</t>
  </si>
  <si>
    <t xml:space="preserve">999224493356981	</t>
  </si>
  <si>
    <t>[曼谷]曼谷爱湾酒店(A-One Bangkok Hotel)(70165230)</t>
  </si>
  <si>
    <t>高级双人床房&lt;2人入住&gt;</t>
  </si>
  <si>
    <t>KOMVILAISAK/PATCHAREE</t>
  </si>
  <si>
    <t xml:space="preserve">3438576	</t>
  </si>
  <si>
    <t xml:space="preserve">-18383875	</t>
  </si>
  <si>
    <t xml:space="preserve">999224493615812	</t>
  </si>
  <si>
    <t>[马尼拉]马尼拉中央温德姆华美达酒店(Ramada by Wyndham Manila Central)(55694663)</t>
  </si>
  <si>
    <t>Executive Room(Executive Room)&lt;2人入住&gt;&lt;早餐&gt;</t>
  </si>
  <si>
    <t>Xiao/Si wei</t>
  </si>
  <si>
    <t xml:space="preserve">3438697	</t>
  </si>
  <si>
    <t xml:space="preserve">RZ-18389842	</t>
  </si>
  <si>
    <t xml:space="preserve">999224499948290	</t>
  </si>
  <si>
    <t>[佛罗伦萨]多纳泰罗酒店(Hotel Donatello)(55956406)</t>
  </si>
  <si>
    <t>客房&lt;2人入住&gt;&lt;早餐&gt;</t>
  </si>
  <si>
    <t>XU/CENHAN,XU/LU</t>
  </si>
  <si>
    <t xml:space="preserve">3441137	</t>
  </si>
  <si>
    <t xml:space="preserve">999224535206963	</t>
  </si>
  <si>
    <t>[胡志明市]西贡夜晚华丽酒店(Saigon by Night Luxury Hotel)(55779511)</t>
  </si>
  <si>
    <t>特级房&lt;2人入住&gt;&lt;早餐&gt;</t>
  </si>
  <si>
    <t>COLAK/ISMAIL</t>
  </si>
  <si>
    <t xml:space="preserve">3448115	</t>
  </si>
  <si>
    <t xml:space="preserve">999224568639665	</t>
  </si>
  <si>
    <t>[金斯敦]西班牙庭院酒店(Spanish Court Hotel)(91807869)</t>
  </si>
  <si>
    <t>标准客房, 1 张特大床&lt;2人入住&gt;&lt;早餐&gt;</t>
  </si>
  <si>
    <t>Shepherd/Clement</t>
  </si>
  <si>
    <t xml:space="preserve">3454305	</t>
  </si>
  <si>
    <t xml:space="preserve">39382SE004329	</t>
  </si>
  <si>
    <t xml:space="preserve">999224613578637	</t>
  </si>
  <si>
    <t>[新加坡]新加坡嘉佩乐酒店(Capella Singapore)(55451822)</t>
  </si>
  <si>
    <t>尊贵客房, 2 张单人床 (Garden)&lt;2人入住&gt;</t>
  </si>
  <si>
    <t>HE/XIYA</t>
  </si>
  <si>
    <t xml:space="preserve">3465971	</t>
  </si>
  <si>
    <t xml:space="preserve">75985SE191472	</t>
  </si>
  <si>
    <t xml:space="preserve">999224619692409	</t>
  </si>
  <si>
    <t>[仰光]仰光美利亚酒店(Melia Yangon)(55666238)</t>
  </si>
  <si>
    <t>KHANT/HTOO AUNG</t>
  </si>
  <si>
    <t xml:space="preserve">3468696	</t>
  </si>
  <si>
    <t xml:space="preserve">335734	</t>
  </si>
  <si>
    <t xml:space="preserve">999224622694720	</t>
  </si>
  <si>
    <t>[纽约]纽约中央君悦大酒店(Hyatt Grand Central New York)(55862047)</t>
  </si>
  <si>
    <t>城景两张大床房&lt;2人入住&gt;&lt;不退款&gt;</t>
  </si>
  <si>
    <t>CHENG/GONG,SHEN/XIAO</t>
  </si>
  <si>
    <t xml:space="preserve">3469273	</t>
  </si>
  <si>
    <t xml:space="preserve">999224622814013	</t>
  </si>
  <si>
    <t>[普吉岛]普吉岛安纳塔拉迈考度假村(Anantara Vacation Club Mai Khao Phuket)(55799361)</t>
  </si>
  <si>
    <t>双卧室家庭套房&lt;2人入住&gt;&lt;不退款&gt;</t>
  </si>
  <si>
    <t>Panuwat/Nueng</t>
  </si>
  <si>
    <t xml:space="preserve">3469290	</t>
  </si>
  <si>
    <t xml:space="preserve">999224623196663	</t>
  </si>
  <si>
    <t>[苏梅岛]苏梅岛W酒店(W Koh Samui)(55757115)</t>
  </si>
  <si>
    <t>丛林绿洲特大床别墅&lt;2人入住&gt;&lt;不退款&gt;&lt;早餐&gt;</t>
  </si>
  <si>
    <t>LI/HENAN,WANG/TIANBI</t>
  </si>
  <si>
    <t xml:space="preserve">3469489	</t>
  </si>
  <si>
    <t xml:space="preserve">94320903	</t>
  </si>
  <si>
    <t xml:space="preserve">999224628322132	</t>
  </si>
  <si>
    <t>[釜山]釜山格兰德朝鲜酒店(Grand Josun Busan)(90199470)</t>
  </si>
  <si>
    <t>城景高级双人床房&lt;2人入住&gt;&lt;不退款&gt;</t>
  </si>
  <si>
    <t>GOH/SUET FERN</t>
  </si>
  <si>
    <t xml:space="preserve">3470988	</t>
  </si>
  <si>
    <t xml:space="preserve">TL470124486	</t>
  </si>
  <si>
    <t xml:space="preserve">999224642782573	</t>
  </si>
  <si>
    <t>[曼谷]曼谷林布兰套房酒店(Rembrandt Hotel and Suites Bangkok)(55452251)</t>
  </si>
  <si>
    <t>高级房&lt;2人入住&gt;&lt;不退款&gt;</t>
  </si>
  <si>
    <t>Yu/Jianglin,Huang/Jisong,Zhang/Qingsong,Tang/Kaiying,Xie/Lijun,He/Linfei</t>
  </si>
  <si>
    <t xml:space="preserve">3472713	</t>
  </si>
  <si>
    <t xml:space="preserve"> 125771008	</t>
  </si>
  <si>
    <t xml:space="preserve">999224645350983	</t>
  </si>
  <si>
    <t>[普吉岛]普吉岛芭东海滩温德姆戴斯酒店(Days Inn by Wyndham Patong Beach Phuket - Sha Extra Plus)(68545479)</t>
  </si>
  <si>
    <t>DELUXE ROOM (TWIN / KING BED)&lt;2人入住&gt;&lt;不退款&gt;</t>
  </si>
  <si>
    <t>JUMPATHONG/PORNYAMON,JUMPATHONG/SAN</t>
  </si>
  <si>
    <t xml:space="preserve">3473278	</t>
  </si>
  <si>
    <t xml:space="preserve">66478	</t>
  </si>
  <si>
    <t xml:space="preserve">999224657169523	</t>
  </si>
  <si>
    <t>[迪拜]迪拜克里克喜来登酒店大厦(Sheraton Dubai Creek Hotel &amp; Towers)(55281001)</t>
  </si>
  <si>
    <t>豪华溪景房&lt;2人入住&gt;&lt;不退款&gt;</t>
  </si>
  <si>
    <t>WANG/XIAOGUANG,Zhang/Huiyong</t>
  </si>
  <si>
    <t xml:space="preserve">3475589	</t>
  </si>
  <si>
    <t xml:space="preserve">报客人姓名办理入住	</t>
  </si>
  <si>
    <t xml:space="preserve">999224657262005	</t>
  </si>
  <si>
    <t>[孟买]孟买总统 - IHCL 精选酒店(President - Ihcl SeleQtions)(77371953)</t>
  </si>
  <si>
    <t>高级房, 1 张大床, 城市景观&lt;2人入住&gt;&lt;早餐&gt;</t>
  </si>
  <si>
    <t>wadhwa/amit</t>
  </si>
  <si>
    <t xml:space="preserve">3475611	</t>
  </si>
  <si>
    <t xml:space="preserve">75691SE139524-14	</t>
  </si>
  <si>
    <t xml:space="preserve">999224658252120	</t>
  </si>
  <si>
    <t>[芭堤雅]芭堤雅U中天酒店(U Jomtien Pattaya)(55380518)</t>
  </si>
  <si>
    <t>豪华间&lt;2人入住&gt;&lt;不退款&gt;</t>
  </si>
  <si>
    <t>KITTITANARUX/OPHAT</t>
  </si>
  <si>
    <t xml:space="preserve">3475943	</t>
  </si>
  <si>
    <t xml:space="preserve">69813	</t>
  </si>
  <si>
    <t xml:space="preserve">999224660246420	</t>
  </si>
  <si>
    <t>[东京]新宿东莱夫玛克思酒店(Hotel Livemax Shinjuku East)(77364120)</t>
  </si>
  <si>
    <t>单床房&lt;1人入住&gt;</t>
  </si>
  <si>
    <t>MENG/CAIQI</t>
  </si>
  <si>
    <t xml:space="preserve">3476515	</t>
  </si>
  <si>
    <t xml:space="preserve">T_24101627	</t>
  </si>
  <si>
    <t xml:space="preserve">999224666567651	</t>
  </si>
  <si>
    <t>[清迈]扬塔拉斯瑞度假酒店(Yantarasri Resort)(55861967)</t>
  </si>
  <si>
    <t>高层豪华特大床房&lt;2人入住&gt;&lt;不退款&gt;&lt;早餐&gt;</t>
  </si>
  <si>
    <t>Chu/Toh Leon</t>
  </si>
  <si>
    <t xml:space="preserve">3477912	</t>
  </si>
  <si>
    <t xml:space="preserve">99894894	</t>
  </si>
  <si>
    <t xml:space="preserve">999224675941251	</t>
  </si>
  <si>
    <t>[曼谷]曼谷麦卡桑美居酒店(Mercure Bangkok Makkasan)(55611810)</t>
  </si>
  <si>
    <t>高级特大床房&lt;2人入住&gt;&lt;不退款&gt;</t>
  </si>
  <si>
    <t>SATHAVON/SARINRAT</t>
  </si>
  <si>
    <t xml:space="preserve">3478544	</t>
  </si>
  <si>
    <t xml:space="preserve">542755	</t>
  </si>
  <si>
    <t xml:space="preserve">999224676775886	</t>
  </si>
  <si>
    <t>[兰卡威]四季度假酒店(Four Seasons Resort Langkawi)(55895767)</t>
  </si>
  <si>
    <t>沙滩别墅(带小型泳池)&lt;2人入住&gt;&lt;不退款&gt;&lt;早餐&gt;</t>
  </si>
  <si>
    <t>ABDULLAH/DATUK MOHD AQLIFF SHANE,IBRAHIM/DATIN NURAZLINA</t>
  </si>
  <si>
    <t xml:space="preserve">3478877	</t>
  </si>
  <si>
    <t xml:space="preserve">DEB230608220342072	</t>
  </si>
  <si>
    <t xml:space="preserve">999224679827514	</t>
  </si>
  <si>
    <t>[马赛]马赛玛玛谢尔特公寓式酒店(Mama Shelter Marseille)(80331332)</t>
  </si>
  <si>
    <t>小玛玛双人间&lt;2人入住&gt;&lt;不退款&gt;</t>
  </si>
  <si>
    <t>PUYBOUFFAT/DORIANE</t>
  </si>
  <si>
    <t xml:space="preserve">3479763	</t>
  </si>
  <si>
    <t xml:space="preserve">9900XFA582	</t>
  </si>
  <si>
    <t xml:space="preserve">999224683468282	</t>
  </si>
  <si>
    <t>[胡志明市]三诺娃西贡酒店(Sanouva Saigon Hotel)(55944781)</t>
  </si>
  <si>
    <t>豪华大床房&lt;1人入住&gt;&lt;不退款&gt;&lt;早餐&gt;</t>
  </si>
  <si>
    <t>ZHANG/BILING</t>
  </si>
  <si>
    <t xml:space="preserve">3480908	</t>
  </si>
  <si>
    <t xml:space="preserve">999224683663740	</t>
  </si>
  <si>
    <t>[伊斯坦布尔]伊斯坦布尔博斯普鲁斯海峡丽思卡尔顿酒店(The Ritz-Carlton, Istanbul at The Bosphorus)(55346015)</t>
  </si>
  <si>
    <t>园景双床房&lt;2人入住&gt;&lt;不退款&gt;&lt;早餐&gt;</t>
  </si>
  <si>
    <t>SUN/WEI,SUN/WENJIE</t>
  </si>
  <si>
    <t xml:space="preserve">3480944	</t>
  </si>
  <si>
    <t xml:space="preserve">72453154	</t>
  </si>
  <si>
    <t xml:space="preserve">999224695101686	</t>
  </si>
  <si>
    <t>[斯普林高地]布里斯班中心智选假日酒店(Holiday Inn Express Brisbane Central, an IHG Hotel)(55707745)</t>
  </si>
  <si>
    <t>1 Queen Standard&lt;2人入住&gt;&lt;不退款&gt;&lt;早餐&gt;</t>
  </si>
  <si>
    <t>BAO/HENGHAO</t>
  </si>
  <si>
    <t xml:space="preserve">3483727	</t>
  </si>
  <si>
    <t xml:space="preserve">22241734	</t>
  </si>
  <si>
    <t xml:space="preserve">999224695958321	</t>
  </si>
  <si>
    <t>[东京]东京王子大饭店(Tokyo Prince Hotel)(55745061)</t>
  </si>
  <si>
    <t>豪华双床房&lt;2人入住&gt;&lt;不退款&gt;</t>
  </si>
  <si>
    <t>LIU/JUN</t>
  </si>
  <si>
    <t xml:space="preserve">3484025	</t>
  </si>
  <si>
    <t xml:space="preserve">999224697262030	</t>
  </si>
  <si>
    <t>[哥本哈根]斯堪迪克皇宫酒店(Scandic Palace Hotel)(56174552)</t>
  </si>
  <si>
    <t>标准双人床房&lt;2人入住&gt;&lt;不退款&gt;&lt;早餐&gt;</t>
  </si>
  <si>
    <t>YANG/TINGTING</t>
  </si>
  <si>
    <t xml:space="preserve">3484494	</t>
  </si>
  <si>
    <t xml:space="preserve">SH16529168	</t>
  </si>
  <si>
    <t xml:space="preserve">999224698039167	</t>
  </si>
  <si>
    <t>[芝加哥]舒眠中途岛机场贝德福德公园酒店(Sleep Inn Midway Airport Bedford Park)(94363367)</t>
  </si>
  <si>
    <t>标准客房1张大床（不吸烟）&lt;2人入住&gt;&lt;不退款&gt;&lt;早餐&gt;</t>
  </si>
  <si>
    <t>ORESKY/ANTHONY J</t>
  </si>
  <si>
    <t xml:space="preserve">3484881	</t>
  </si>
  <si>
    <t xml:space="preserve">GN6A00257M72V1#72965533	</t>
  </si>
  <si>
    <t xml:space="preserve">999224698471818	</t>
  </si>
  <si>
    <t>[Druid Hills]埃默里大学宾馆(The University Inn at Emory)(55542844)</t>
  </si>
  <si>
    <t>2张双人床房&lt;2人入住&gt;&lt;不退款&gt;&lt;早餐&gt;</t>
  </si>
  <si>
    <t>Hua/Shan</t>
  </si>
  <si>
    <t xml:space="preserve">3485061	</t>
  </si>
  <si>
    <t xml:space="preserve">-25377069	</t>
  </si>
  <si>
    <t xml:space="preserve">999224706913345	</t>
  </si>
  <si>
    <t>[肯普顿帕克]坦博OR尚品酒店(Premier Hotel O.R. Tambo)(60467202)</t>
  </si>
  <si>
    <t>Standard with 1 Queen Bed&lt;2人入住&gt;&lt;不退款&gt;</t>
  </si>
  <si>
    <t>AGOSTINHO/FLORINDA</t>
  </si>
  <si>
    <t xml:space="preserve">3486936	</t>
  </si>
  <si>
    <t xml:space="preserve">132112462	</t>
  </si>
  <si>
    <t xml:space="preserve">999224713544964	</t>
  </si>
  <si>
    <t>[棉兰]棉兰爱马仕宫殿酒店(Hermes Palace Hotel Medan)(55337422)</t>
  </si>
  <si>
    <t>RIZKY/MUAMMAR</t>
  </si>
  <si>
    <t xml:space="preserve">3489569	</t>
  </si>
  <si>
    <t xml:space="preserve">999224713878214	</t>
  </si>
  <si>
    <t>[南帕诸岛]温德沃特酒店(WindWater Hotel and Marina)(97965279)</t>
  </si>
  <si>
    <t>基础间&lt;2人入住&gt;&lt;不退款&gt;</t>
  </si>
  <si>
    <t>Knorr/Matthew Allan,Knorr/Lisa</t>
  </si>
  <si>
    <t xml:space="preserve">3489757	</t>
  </si>
  <si>
    <t xml:space="preserve">21741023	</t>
  </si>
  <si>
    <t xml:space="preserve">999224714264545	</t>
  </si>
  <si>
    <t>[哈仙达岗]哈仙达岗瓦加邦德酒店(Vagabond Inn Hacienda Heights)(94359204)</t>
  </si>
  <si>
    <t>Single Room, 1 Queen Bed, Accessible, Smoking&lt;2人入住&gt;&lt;不退款&gt;</t>
  </si>
  <si>
    <t>Li/Hanpeng</t>
  </si>
  <si>
    <t xml:space="preserve">3489973	</t>
  </si>
  <si>
    <t xml:space="preserve">S6AAGJYTR	</t>
  </si>
  <si>
    <t xml:space="preserve">999224714365616	</t>
  </si>
  <si>
    <t>[Pakualam]塞尔彭明星酒店(Starlet Hotel Serpong)(68545145)</t>
  </si>
  <si>
    <t>高级双床房&lt;2人入住&gt;&lt;不退款&gt;</t>
  </si>
  <si>
    <t>RAHARJA/SISCA</t>
  </si>
  <si>
    <t xml:space="preserve">3490061	</t>
  </si>
  <si>
    <t xml:space="preserve">999224721570164	</t>
  </si>
  <si>
    <t>豪华房&lt;2人入住&gt;&lt;不退款&gt;</t>
  </si>
  <si>
    <t>PUTRI/CUT MEIRISHA</t>
  </si>
  <si>
    <t xml:space="preserve">3491536	</t>
  </si>
  <si>
    <t xml:space="preserve">999224723319474	</t>
  </si>
  <si>
    <t>[哥打巴鲁]大宏酒店(Grand Riverview Hotel)(55254373)</t>
  </si>
  <si>
    <t>尊贵房&lt;2人入住&gt;&lt;不退款&gt;&lt;早餐&gt;</t>
  </si>
  <si>
    <t>KHOO/CHIN AIK</t>
  </si>
  <si>
    <t xml:space="preserve">3492242	</t>
  </si>
  <si>
    <t xml:space="preserve">247791	</t>
  </si>
  <si>
    <t xml:space="preserve">999224725290965	</t>
  </si>
  <si>
    <t>高级房, 1 张大床, 城市景观&lt;2人入住&gt;&lt;不退款&gt;</t>
  </si>
  <si>
    <t>Arsiwala/Farida Aslam</t>
  </si>
  <si>
    <t xml:space="preserve">3492546	</t>
  </si>
  <si>
    <t xml:space="preserve">75691SE140137-14	</t>
  </si>
  <si>
    <t xml:space="preserve">999224725428387	</t>
  </si>
  <si>
    <t>[南旧金山]旧金山机场北旅客之家酒店(Travelodge by Wyndham San Francisco Airport North)(70792150)</t>
  </si>
  <si>
    <t>1 King Bed Non-Smoking&lt;2人入住&gt;&lt;不退款&gt;</t>
  </si>
  <si>
    <t>Zhang/Jingyao</t>
  </si>
  <si>
    <t xml:space="preserve">3492590	</t>
  </si>
  <si>
    <t xml:space="preserve">999224726373232	</t>
  </si>
  <si>
    <t>[实兆远]海星酒店(Hi Star Hotel)(94361371)</t>
  </si>
  <si>
    <t>标准大床房&lt;2人入住&gt;&lt;不退款&gt;</t>
  </si>
  <si>
    <t>ALEX LIEW/ALEX LIEW</t>
  </si>
  <si>
    <t xml:space="preserve">3492833	</t>
  </si>
  <si>
    <t xml:space="preserve">999224726502977	</t>
  </si>
  <si>
    <t>[布尔诺]格兰迪萨豪华宫殿酒店(Grandezza Hotel Luxury Palace)(55391123)</t>
  </si>
  <si>
    <t>豪华双人房&lt;2人入住&gt;&lt;不退款&gt;&lt;早餐&gt;</t>
  </si>
  <si>
    <t>Schleifer/Ron</t>
  </si>
  <si>
    <t xml:space="preserve">3492875	</t>
  </si>
  <si>
    <t xml:space="preserve">26094085	</t>
  </si>
  <si>
    <t xml:space="preserve">999224728715016	</t>
  </si>
  <si>
    <t>TOBING/SARI</t>
  </si>
  <si>
    <t xml:space="preserve">3493647	</t>
  </si>
  <si>
    <t xml:space="preserve">999224736875724	</t>
  </si>
  <si>
    <t>[南雅加达]红多兹Plus酒店-近布洛克M广场(RedDoorz Plus Near Blok M Square)(100679407)</t>
  </si>
  <si>
    <t>大床房 标准&lt;2人入住&gt;&lt;不退款&gt;</t>
  </si>
  <si>
    <t>BENABDELLAH/OUADIA</t>
  </si>
  <si>
    <t xml:space="preserve">3495119	</t>
  </si>
  <si>
    <t xml:space="preserve">999224464939920	</t>
  </si>
  <si>
    <t>退单</t>
  </si>
  <si>
    <t>[费城]费城温莎套房酒店(The Windsor Suites Philadelphia)(46053022)</t>
  </si>
  <si>
    <t>一间卧室套房&lt;2人入住&gt;&lt;不退款&gt;</t>
  </si>
  <si>
    <t>Strisik/Marshall</t>
  </si>
  <si>
    <t xml:space="preserve">3433832	</t>
  </si>
  <si>
    <t xml:space="preserve">40987SE001655	</t>
  </si>
  <si>
    <t xml:space="preserve">999224658974173	</t>
  </si>
  <si>
    <t>[富勒顿]福乐顿市阿纳海姆豪生酒店及会议中心(Howard Johnson by Wyndham Fullerton/Anaheim Conference Cntr)(92028775)</t>
  </si>
  <si>
    <t>标准特大床房(无烟)&lt;2人入住&gt;&lt;不退款&gt;&lt;早餐&gt;</t>
  </si>
  <si>
    <t>HAN/PENGFEI</t>
  </si>
  <si>
    <t xml:space="preserve">3476190	</t>
  </si>
  <si>
    <t xml:space="preserve">999223459235917	</t>
  </si>
  <si>
    <t>[科隆]阿云豪华中央酒店(Centro Hotel Ayun DELUXE)(55491628)</t>
  </si>
  <si>
    <t>双人床房&lt;2人入住&gt;&lt;不退款&gt;&lt;早餐&gt;</t>
  </si>
  <si>
    <t>Blankartz-Mehic/Silke,Blankartz/Ralf</t>
  </si>
  <si>
    <t xml:space="preserve">3192245	</t>
  </si>
  <si>
    <t>，</t>
  </si>
  <si>
    <t>6.16可退</t>
  </si>
  <si>
    <t>多退0.11</t>
  </si>
  <si>
    <t>6.17 可退651元</t>
  </si>
  <si>
    <t>6.17 可退1148元</t>
  </si>
  <si>
    <t>254033.47 HKD</t>
  </si>
  <si>
    <t>A230619163810481</t>
  </si>
  <si>
    <t>A230619163906481</t>
  </si>
  <si>
    <t>总计：254033.47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</si>
  <si>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</si>
  <si>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</si>
  <si>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</si>
  <si>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</si>
  <si>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</si>
  <si>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</si>
  <si>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</si>
  <si>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</si>
  <si>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</si>
  <si>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</si>
  <si>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</si>
  <si>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</si>
  <si>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</si>
  <si>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</si>
  <si>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</si>
  <si>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</si>
  <si>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</si>
  <si>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</si>
  <si>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</si>
  <si>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2023-06-12</t>
  </si>
  <si>
    <t>3495119</t>
  </si>
  <si>
    <t>RedDoorz Plus Near Blok M Square</t>
  </si>
  <si>
    <t>BENABDELLAH OUADIA</t>
  </si>
  <si>
    <t>2023-06-13</t>
  </si>
  <si>
    <t>退房日周结</t>
  </si>
  <si>
    <t>110.74</t>
  </si>
  <si>
    <t>121.47</t>
  </si>
  <si>
    <t>0</t>
  </si>
  <si>
    <t>0.00</t>
  </si>
  <si>
    <t>携程汇智国际直连</t>
  </si>
  <si>
    <t>925</t>
  </si>
  <si>
    <t>2023-06-12 16:36:06</t>
  </si>
  <si>
    <t>否</t>
  </si>
  <si>
    <t>汇智国际旅游发展有限公司</t>
  </si>
  <si>
    <t>直连</t>
  </si>
  <si>
    <t>印度尼西亚</t>
  </si>
  <si>
    <t>3493647</t>
  </si>
  <si>
    <t>棉兰爱马仕宫殿酒店</t>
  </si>
  <si>
    <t>TOBING SARI</t>
  </si>
  <si>
    <t>220.63</t>
  </si>
  <si>
    <t>242.00</t>
  </si>
  <si>
    <t>2023-06-12 09:49:19</t>
  </si>
  <si>
    <t>2023-06-11</t>
  </si>
  <si>
    <t>3492833</t>
  </si>
  <si>
    <t>海星酒店</t>
  </si>
  <si>
    <t>ALEX LIEW ALEX LIEW</t>
  </si>
  <si>
    <t>116.70</t>
  </si>
  <si>
    <t>128.00</t>
  </si>
  <si>
    <t>2023-06-11 22:20:45</t>
  </si>
  <si>
    <t>马来西亚</t>
  </si>
  <si>
    <t>3492875</t>
  </si>
  <si>
    <t>格兰迪萨豪华宫殿酒店</t>
  </si>
  <si>
    <t>Schleifer Ron</t>
  </si>
  <si>
    <t>1102.25</t>
  </si>
  <si>
    <t>1209.00</t>
  </si>
  <si>
    <t>2023-06-11 22:42:24</t>
  </si>
  <si>
    <t>捷克</t>
  </si>
  <si>
    <t>3492590</t>
  </si>
  <si>
    <t>旧金山机场北旅客之家酒店</t>
  </si>
  <si>
    <t>Zhang Jingyao</t>
  </si>
  <si>
    <t>524.23</t>
  </si>
  <si>
    <t>575.00</t>
  </si>
  <si>
    <t>2023-06-11 20:55:43</t>
  </si>
  <si>
    <t>美国</t>
  </si>
  <si>
    <t>3492546</t>
  </si>
  <si>
    <t>孟买总统 - IHCL 精选酒店</t>
  </si>
  <si>
    <t>Arsiwala Farida Aslam</t>
  </si>
  <si>
    <t>685.60</t>
  </si>
  <si>
    <t>752.00</t>
  </si>
  <si>
    <t>2023-06-11 20:42:26</t>
  </si>
  <si>
    <t>印度</t>
  </si>
  <si>
    <t>3492242</t>
  </si>
  <si>
    <t>大宏酒店</t>
  </si>
  <si>
    <t>KHOO CHIN AIK</t>
  </si>
  <si>
    <t>306.33</t>
  </si>
  <si>
    <t>336.00</t>
  </si>
  <si>
    <t>2023-06-11 18:13:22</t>
  </si>
  <si>
    <t>直采</t>
  </si>
  <si>
    <t>3491536</t>
  </si>
  <si>
    <t>PUTRI CUT MEIRISHA</t>
  </si>
  <si>
    <t>230.66</t>
  </si>
  <si>
    <t>253.00</t>
  </si>
  <si>
    <t>2023-06-11 15:56:51</t>
  </si>
  <si>
    <t>3490061</t>
  </si>
  <si>
    <t>塞尔彭明星酒店</t>
  </si>
  <si>
    <t>RAHARJA SISCA</t>
  </si>
  <si>
    <t>207.87</t>
  </si>
  <si>
    <t>228.00</t>
  </si>
  <si>
    <t>2023-06-11 09:24:43</t>
  </si>
  <si>
    <t>3489973</t>
  </si>
  <si>
    <t>哈仙达高地流浪汉旅馆</t>
  </si>
  <si>
    <t>Li Hanpeng</t>
  </si>
  <si>
    <t>608.10</t>
  </si>
  <si>
    <t>667.00</t>
  </si>
  <si>
    <t>2023-06-11 08:58:44</t>
  </si>
  <si>
    <t>3489757</t>
  </si>
  <si>
    <t>温德沃特酒店</t>
  </si>
  <si>
    <t>Knorr Matthew Allan,Knorr Lisa</t>
  </si>
  <si>
    <t>314.54</t>
  </si>
  <si>
    <t>345.00</t>
  </si>
  <si>
    <t>2023-06-11 04:57:20</t>
  </si>
  <si>
    <t>3489569</t>
  </si>
  <si>
    <t>RIZKY MUAMMAR</t>
  </si>
  <si>
    <t>441.07</t>
  </si>
  <si>
    <t>484.00</t>
  </si>
  <si>
    <t>2023-06-11 01:20:26</t>
  </si>
  <si>
    <t>2023-06-10</t>
  </si>
  <si>
    <t>3486936</t>
  </si>
  <si>
    <t>坦博OR尚品酒店</t>
  </si>
  <si>
    <t>AGOSTINHO FLORINDA</t>
  </si>
  <si>
    <t>876.67</t>
  </si>
  <si>
    <t>962.00</t>
  </si>
  <si>
    <t>2023-06-10 16:37:19</t>
  </si>
  <si>
    <t>南非</t>
  </si>
  <si>
    <t>3485061</t>
  </si>
  <si>
    <t>埃默里大学宾馆</t>
  </si>
  <si>
    <t>Hua Shan</t>
  </si>
  <si>
    <t>2553.46</t>
  </si>
  <si>
    <t>2802.00</t>
  </si>
  <si>
    <t>2023-06-10 09:31:34</t>
  </si>
  <si>
    <t>3484881</t>
  </si>
  <si>
    <t>舒眠中途岛机场贝德福德公园酒店</t>
  </si>
  <si>
    <t>ORESKY ANTHONY J</t>
  </si>
  <si>
    <t>1587.48</t>
  </si>
  <si>
    <t>1742.00</t>
  </si>
  <si>
    <t>2023-06-10 08:25:09</t>
  </si>
  <si>
    <t>3484494</t>
  </si>
  <si>
    <t>斯堪迪克皇宫酒店</t>
  </si>
  <si>
    <t>YANG TINGTING</t>
  </si>
  <si>
    <t>4173.75</t>
  </si>
  <si>
    <t>4580.00</t>
  </si>
  <si>
    <t>2023-06-10 02:10:35</t>
  </si>
  <si>
    <t>丹麦</t>
  </si>
  <si>
    <t>2023-06-09</t>
  </si>
  <si>
    <t>3484025</t>
  </si>
  <si>
    <t>东京王子大饭店</t>
  </si>
  <si>
    <t>LIU JUN</t>
  </si>
  <si>
    <t>1879.85</t>
  </si>
  <si>
    <t>2066.00</t>
  </si>
  <si>
    <t>2023-06-09 23:14:51</t>
  </si>
  <si>
    <t>日本</t>
  </si>
  <si>
    <t>3483727</t>
  </si>
  <si>
    <t>布里斯班中心智选假日酒店</t>
  </si>
  <si>
    <t>BAO HENGHAO</t>
  </si>
  <si>
    <t>1272.04</t>
  </si>
  <si>
    <t>1398.00</t>
  </si>
  <si>
    <t>2023-06-09 22:23:14</t>
  </si>
  <si>
    <t>澳大利亚</t>
  </si>
  <si>
    <t>3480944</t>
  </si>
  <si>
    <t>伊斯坦布尔博斯普鲁斯海峡丽思卡尔顿酒店</t>
  </si>
  <si>
    <t>SUN WEI,SUN WENJIE</t>
  </si>
  <si>
    <t>8673.17</t>
  </si>
  <si>
    <t>9532.00</t>
  </si>
  <si>
    <t>2023-06-09 13:25:25</t>
  </si>
  <si>
    <t>土耳其</t>
  </si>
  <si>
    <t>3480908</t>
  </si>
  <si>
    <t>三诺娃西贡酒店</t>
  </si>
  <si>
    <t>ZHANG BILING</t>
  </si>
  <si>
    <t>551.40</t>
  </si>
  <si>
    <t>606.00</t>
  </si>
  <si>
    <t>2023-06-09 13:09:23</t>
  </si>
  <si>
    <t>越南</t>
  </si>
  <si>
    <t>3479763</t>
  </si>
  <si>
    <t>马赛玛玛谢尔特公寓式酒店</t>
  </si>
  <si>
    <t>PUYBOUFFAT DORIANE</t>
  </si>
  <si>
    <t>2345.72</t>
  </si>
  <si>
    <t>2578.00</t>
  </si>
  <si>
    <t>2023-06-09 05:25:47</t>
  </si>
  <si>
    <t>法国</t>
  </si>
  <si>
    <t>2023-06-08</t>
  </si>
  <si>
    <t>3478877</t>
  </si>
  <si>
    <t>兰卡威四季度假酒店</t>
  </si>
  <si>
    <t>ABDULLAH DATUK MOHD AQLIFF SHANE,IBRAHIM DATIN NURAZLINA</t>
  </si>
  <si>
    <t>19768.56</t>
  </si>
  <si>
    <t>21707.00</t>
  </si>
  <si>
    <t>2023-06-08 22:03:44</t>
  </si>
  <si>
    <t>3478544</t>
  </si>
  <si>
    <t>曼谷麦卡桑美居酒店</t>
  </si>
  <si>
    <t>SATHAVON SARINRAT</t>
  </si>
  <si>
    <t>810.52</t>
  </si>
  <si>
    <t>890.00</t>
  </si>
  <si>
    <t>2023-06-08 21:42:02</t>
  </si>
  <si>
    <t>泰国</t>
  </si>
  <si>
    <t>3477912</t>
  </si>
  <si>
    <t>扬塔拉斯瑞度假酒店</t>
  </si>
  <si>
    <t>Chu Toh Leon</t>
  </si>
  <si>
    <t>1226.71</t>
  </si>
  <si>
    <t>1347.00</t>
  </si>
  <si>
    <t>2023-06-08 17:44:28</t>
  </si>
  <si>
    <t>3476515</t>
  </si>
  <si>
    <t>新宿东莱夫玛克思酒店</t>
  </si>
  <si>
    <t>MENG CAIQI</t>
  </si>
  <si>
    <t>693.95</t>
  </si>
  <si>
    <t>762.00</t>
  </si>
  <si>
    <t>2023-06-08 10:44:09</t>
  </si>
  <si>
    <t>3475943</t>
  </si>
  <si>
    <t>芭堤雅U中天酒店</t>
  </si>
  <si>
    <t>KITTITANARUX OPHAT</t>
  </si>
  <si>
    <t>346.98</t>
  </si>
  <si>
    <t>381.00</t>
  </si>
  <si>
    <t>2023-06-08 05:51:54</t>
  </si>
  <si>
    <t>3475611</t>
  </si>
  <si>
    <t>wadhwa amit</t>
  </si>
  <si>
    <t>824.46</t>
  </si>
  <si>
    <t>906.00</t>
  </si>
  <si>
    <t>2023-06-08 00:25:59</t>
  </si>
  <si>
    <t>3475589</t>
  </si>
  <si>
    <t>迪拜克里克喜来登酒店</t>
  </si>
  <si>
    <t>WANG XIAOGUANG,Zhang Huiyong</t>
  </si>
  <si>
    <t>582.40</t>
  </si>
  <si>
    <t>640.00</t>
  </si>
  <si>
    <t>2023-06-08 00:16:47</t>
  </si>
  <si>
    <t>阿拉伯联合酋长国</t>
  </si>
  <si>
    <t>2023-06-07</t>
  </si>
  <si>
    <t>3473278</t>
  </si>
  <si>
    <t>普吉岛芭东海滩温德姆戴斯酒店</t>
  </si>
  <si>
    <t>JUMPATHONG PORNYAMON,JUMPATHONG SAN</t>
  </si>
  <si>
    <t>928.20</t>
  </si>
  <si>
    <t>1020.00</t>
  </si>
  <si>
    <t>2023-06-07 16:54:01</t>
  </si>
  <si>
    <t>3472713</t>
  </si>
  <si>
    <t>曼谷瑞博朗得酒店</t>
  </si>
  <si>
    <t>Yu Jianglin,Huang Jisong,Zhang Qingsong,Tang Kaiying,Xie Lijun,He Linfei</t>
  </si>
  <si>
    <t>2031.12</t>
  </si>
  <si>
    <t>2232.00</t>
  </si>
  <si>
    <t>2023-06-07 14:26:58</t>
  </si>
  <si>
    <t>2023-06-06</t>
  </si>
  <si>
    <t>3470988</t>
  </si>
  <si>
    <t>釜山格兰德朝鲜酒店</t>
  </si>
  <si>
    <t>GOH SUET FERN</t>
  </si>
  <si>
    <t>6231.18</t>
  </si>
  <si>
    <t>6858.00</t>
  </si>
  <si>
    <t>2023-06-06 23:13:33</t>
  </si>
  <si>
    <t>韩国</t>
  </si>
  <si>
    <t>3469489</t>
  </si>
  <si>
    <t>苏梅岛W酒店</t>
  </si>
  <si>
    <t>LI HENAN,WANG TIANBI</t>
  </si>
  <si>
    <t>5238.99</t>
  </si>
  <si>
    <t>5766.00</t>
  </si>
  <si>
    <t>2023-06-06 18:34:15</t>
  </si>
  <si>
    <t>3469273</t>
  </si>
  <si>
    <t>纽约中央凯悦大酒店</t>
  </si>
  <si>
    <t>CHENG GONG,SHEN XIAO</t>
  </si>
  <si>
    <t>14648.45</t>
  </si>
  <si>
    <t>16122.00</t>
  </si>
  <si>
    <t>2023-06-06 17:53:03</t>
  </si>
  <si>
    <t>3468696</t>
  </si>
  <si>
    <t>仰光美利亚酒店</t>
  </si>
  <si>
    <t>KHANT HTOO AUNG</t>
  </si>
  <si>
    <t>493.37</t>
  </si>
  <si>
    <t>543.00</t>
  </si>
  <si>
    <t>2023-06-06 16:00:49</t>
  </si>
  <si>
    <t>缅甸</t>
  </si>
  <si>
    <t>2023-06-02</t>
  </si>
  <si>
    <t>3454305</t>
  </si>
  <si>
    <t>西班牙庭院酒店</t>
  </si>
  <si>
    <t>Shepherd Clement</t>
  </si>
  <si>
    <t>5792.87</t>
  </si>
  <si>
    <t>6377.00</t>
  </si>
  <si>
    <t>2023-06-02 23:09:44</t>
  </si>
  <si>
    <t>牙买加</t>
  </si>
  <si>
    <t>2023-06-01</t>
  </si>
  <si>
    <t>3448115</t>
  </si>
  <si>
    <t>西贡夜晚华丽酒店</t>
  </si>
  <si>
    <t>COLAK ISMAIL</t>
  </si>
  <si>
    <t>1250.61</t>
  </si>
  <si>
    <t>1374.00</t>
  </si>
  <si>
    <t>2023-06-01 18:01:28</t>
  </si>
  <si>
    <t>2023-05-31</t>
  </si>
  <si>
    <t>3441137</t>
  </si>
  <si>
    <t>多纳泰罗酒店</t>
  </si>
  <si>
    <t>XU CENHAN,XU LU</t>
  </si>
  <si>
    <t>2893.13</t>
  </si>
  <si>
    <t>3194.00</t>
  </si>
  <si>
    <t>2023-05-31 05:01:41</t>
  </si>
  <si>
    <t>意大利</t>
  </si>
  <si>
    <t>2023-05-30</t>
  </si>
  <si>
    <t>3438576</t>
  </si>
  <si>
    <t>曼谷爱湾酒店</t>
  </si>
  <si>
    <t>KOMVILAISAK PATCHAREE</t>
  </si>
  <si>
    <t>210.96</t>
  </si>
  <si>
    <t>233.00</t>
  </si>
  <si>
    <t>2023-05-30 16:06:29</t>
  </si>
  <si>
    <t>3436808</t>
  </si>
  <si>
    <t>曼达卢永酒店</t>
  </si>
  <si>
    <t>MERCADO TERESA SANTOS</t>
  </si>
  <si>
    <t>159.10</t>
  </si>
  <si>
    <t>176.00</t>
  </si>
  <si>
    <t>2023-05-30 00:57:25</t>
  </si>
  <si>
    <t>菲律宾</t>
  </si>
  <si>
    <t>2023-05-29</t>
  </si>
  <si>
    <t>3435784</t>
  </si>
  <si>
    <t>雷迪森柏林亚历山大广场酒店</t>
  </si>
  <si>
    <t>GUO WEI,Zhong Zhaopeng</t>
  </si>
  <si>
    <t>1798.96</t>
  </si>
  <si>
    <t>1990.00</t>
  </si>
  <si>
    <t>2023-05-29 20:02:53</t>
  </si>
  <si>
    <t>德国</t>
  </si>
  <si>
    <t>3434089</t>
  </si>
  <si>
    <t>YEHS悉尼QVB酒店</t>
  </si>
  <si>
    <t>LI YIFAN</t>
  </si>
  <si>
    <t>697.89</t>
  </si>
  <si>
    <t>772.00</t>
  </si>
  <si>
    <t>2023-05-29 11:47:25</t>
  </si>
  <si>
    <t>3433583</t>
  </si>
  <si>
    <t>新加坡乌节路优特尔酒店(Staycation Approved)</t>
  </si>
  <si>
    <t>Chounrungwattana Passamon</t>
  </si>
  <si>
    <t>1932.75</t>
  </si>
  <si>
    <t>2138.00</t>
  </si>
  <si>
    <t>2023-05-29 01:22:30</t>
  </si>
  <si>
    <t>新加坡</t>
  </si>
  <si>
    <t>2023-05-28</t>
  </si>
  <si>
    <t>3433388</t>
  </si>
  <si>
    <t>东方酒店</t>
  </si>
  <si>
    <t>Jahn Rebecca</t>
  </si>
  <si>
    <t>1041.41</t>
  </si>
  <si>
    <t>1152.00</t>
  </si>
  <si>
    <t>2023-05-28 23:13:56</t>
  </si>
  <si>
    <t>3433099</t>
  </si>
  <si>
    <t>马尼拉梦之城凯悦酒店</t>
  </si>
  <si>
    <t>ABELLO EDWIN MARY EREIL</t>
  </si>
  <si>
    <t>2717.42</t>
  </si>
  <si>
    <t>3006.00</t>
  </si>
  <si>
    <t>2023-05-30 10:54:10</t>
  </si>
  <si>
    <t>3431527</t>
  </si>
  <si>
    <t>班加罗尔戈帕兰购物中心美爵酒店</t>
  </si>
  <si>
    <t>A vamsi krishna</t>
  </si>
  <si>
    <t>1040.50</t>
  </si>
  <si>
    <t>1151.00</t>
  </si>
  <si>
    <t>2023-05-28 14:06:30</t>
  </si>
  <si>
    <t>3430151</t>
  </si>
  <si>
    <t>朱利亚如美特酒店</t>
  </si>
  <si>
    <t>ZHANG RUIFENG</t>
  </si>
  <si>
    <t>21480.51</t>
  </si>
  <si>
    <t>23759.00</t>
  </si>
  <si>
    <t>2023-05-28 01:32:24</t>
  </si>
  <si>
    <t>3430122</t>
  </si>
  <si>
    <t>岘港富丽华大酒店</t>
  </si>
  <si>
    <t>JEONG BYEONGMIN</t>
  </si>
  <si>
    <t>5797.09</t>
  </si>
  <si>
    <t>6412.00</t>
  </si>
  <si>
    <t>2023-05-28 08:09:37</t>
  </si>
  <si>
    <t>2023-05-26</t>
  </si>
  <si>
    <t>3424285</t>
  </si>
  <si>
    <t>芭堤雅中天海滩迪瓦尔酒店</t>
  </si>
  <si>
    <t>Chen Yuxuan,Hu Jingyi</t>
  </si>
  <si>
    <t>391.09</t>
  </si>
  <si>
    <t>432.00</t>
  </si>
  <si>
    <t>2023-05-26 19:53:21</t>
  </si>
  <si>
    <t>3423399</t>
  </si>
  <si>
    <t>圣迭戈海洋世界豪生酒店</t>
  </si>
  <si>
    <t>HE FEI</t>
  </si>
  <si>
    <t>3278.09</t>
  </si>
  <si>
    <t>3621.00</t>
  </si>
  <si>
    <t>2023-05-26 15:42:36</t>
  </si>
  <si>
    <t>3422704</t>
  </si>
  <si>
    <t>槟城火烈鸟海滩酒店</t>
  </si>
  <si>
    <t>TAI JUN YUE</t>
  </si>
  <si>
    <t>662.68</t>
  </si>
  <si>
    <t>732.00</t>
  </si>
  <si>
    <t>2023-05-26 12:48:44</t>
  </si>
  <si>
    <t>3421404</t>
  </si>
  <si>
    <t>伦敦尊贵海德公园罗亚尔大酒店</t>
  </si>
  <si>
    <t>Scott Renee</t>
  </si>
  <si>
    <t>1103.95</t>
  </si>
  <si>
    <t>1222.00</t>
  </si>
  <si>
    <t>2023-05-26 00:34:42</t>
  </si>
  <si>
    <t>英国</t>
  </si>
  <si>
    <t>2023-05-25</t>
  </si>
  <si>
    <t>3420213</t>
  </si>
  <si>
    <t>安费缇亚多弗拉维奥酒店</t>
  </si>
  <si>
    <t>Zanotti Eleonora</t>
  </si>
  <si>
    <t>1066.01</t>
  </si>
  <si>
    <t>1180.00</t>
  </si>
  <si>
    <t>2023-05-25 19:38:19</t>
  </si>
  <si>
    <t>3418581</t>
  </si>
  <si>
    <t>曼谷暹罗智选假日酒店</t>
  </si>
  <si>
    <t>YEO CHIA LIN,CHAI PEI SIANG</t>
  </si>
  <si>
    <t>1382.20</t>
  </si>
  <si>
    <t>1530.00</t>
  </si>
  <si>
    <t>2023-05-25 12:31:22</t>
  </si>
  <si>
    <t>2023-05-23</t>
  </si>
  <si>
    <t>3411895</t>
  </si>
  <si>
    <t>迪沙鲁沙洋海滩度假村</t>
  </si>
  <si>
    <t>M NAZEEFAH</t>
  </si>
  <si>
    <t>1451.93</t>
  </si>
  <si>
    <t>1612.00</t>
  </si>
  <si>
    <t>2023-05-23 20:13:23</t>
  </si>
  <si>
    <t>3411736</t>
  </si>
  <si>
    <t>1188.92</t>
  </si>
  <si>
    <t>1320.00</t>
  </si>
  <si>
    <t>2023-05-23 19:56:12</t>
  </si>
  <si>
    <t>3411048</t>
  </si>
  <si>
    <t>达蒂妮酒店</t>
  </si>
  <si>
    <t>Evangelidou Paschalia</t>
  </si>
  <si>
    <t>757.49</t>
  </si>
  <si>
    <t>841.00</t>
  </si>
  <si>
    <t>2023-05-23 17:31:35</t>
  </si>
  <si>
    <t>3408753</t>
  </si>
  <si>
    <t>KIM MOOKYUNG</t>
  </si>
  <si>
    <t>1215.95</t>
  </si>
  <si>
    <t>1350.00</t>
  </si>
  <si>
    <t>2023-05-23 08:05:28</t>
  </si>
  <si>
    <t>2023-05-22</t>
  </si>
  <si>
    <t>3407637</t>
  </si>
  <si>
    <t>芽庄阿米亚娜度假村</t>
  </si>
  <si>
    <t>HWANG SUJIN,AN DAESEON</t>
  </si>
  <si>
    <t>2517.76</t>
  </si>
  <si>
    <t>2800.00</t>
  </si>
  <si>
    <t>2023-05-22 21:57:36</t>
  </si>
  <si>
    <t>3404950</t>
  </si>
  <si>
    <t>费尔蒙特帝后大酒店</t>
  </si>
  <si>
    <t>Zhao Xuedan</t>
  </si>
  <si>
    <t>2296.56</t>
  </si>
  <si>
    <t>2554.00</t>
  </si>
  <si>
    <t>2023-05-22 11:14:00</t>
  </si>
  <si>
    <t>加拿大</t>
  </si>
  <si>
    <t>3404813</t>
  </si>
  <si>
    <t>雅诗阁海德公园酒店</t>
  </si>
  <si>
    <t>TO CHI PIU</t>
  </si>
  <si>
    <t>4897.94</t>
  </si>
  <si>
    <t>5447.00</t>
  </si>
  <si>
    <t>2023-05-22 10:43:51</t>
  </si>
  <si>
    <t>3404102</t>
  </si>
  <si>
    <t>普吉岛卡塔坦尼海滩度假村(SHA Extra Plus)</t>
  </si>
  <si>
    <t>ZENG HUILIN</t>
  </si>
  <si>
    <t>2692.50</t>
  </si>
  <si>
    <t>2994.00</t>
  </si>
  <si>
    <t>2023-05-22 08:21:21</t>
  </si>
  <si>
    <t>2023-05-21</t>
  </si>
  <si>
    <t>3403896</t>
  </si>
  <si>
    <t>曼谷格乐丽雅10酒店</t>
  </si>
  <si>
    <t>JIANG BO</t>
  </si>
  <si>
    <t>998.22</t>
  </si>
  <si>
    <t>1110.00</t>
  </si>
  <si>
    <t>2023-05-22 10:27:43</t>
  </si>
  <si>
    <t>3402985</t>
  </si>
  <si>
    <t>DOUANGPHACHANH THIDAPHONE</t>
  </si>
  <si>
    <t>901.10</t>
  </si>
  <si>
    <t>1002.00</t>
  </si>
  <si>
    <t>2023-05-21 18:48:33</t>
  </si>
  <si>
    <t>3401302</t>
  </si>
  <si>
    <t>沙逸皮皮岛度假酒店</t>
  </si>
  <si>
    <t>Jacques Veronique</t>
  </si>
  <si>
    <t>7446.20</t>
  </si>
  <si>
    <t>8280.00</t>
  </si>
  <si>
    <t>2023-05-21 12:22:36</t>
  </si>
  <si>
    <t>2023-05-18</t>
  </si>
  <si>
    <t>3392242</t>
  </si>
  <si>
    <t>金普顿EPIC酒店</t>
  </si>
  <si>
    <t>Gomez Juan Pablo,Rey Carla</t>
  </si>
  <si>
    <t>6288.01</t>
  </si>
  <si>
    <t>7021.00</t>
  </si>
  <si>
    <t>2023-05-18 21:38:27</t>
  </si>
  <si>
    <t>3389155</t>
  </si>
  <si>
    <t>CHEN HAO,CHEN HAO</t>
  </si>
  <si>
    <t>723.64</t>
  </si>
  <si>
    <t>808.00</t>
  </si>
  <si>
    <t>2023-05-18 09:26:34</t>
  </si>
  <si>
    <t>2023-05-17</t>
  </si>
  <si>
    <t>3386627</t>
  </si>
  <si>
    <t>釜山柏悦酒店</t>
  </si>
  <si>
    <t>MA JINGYI</t>
  </si>
  <si>
    <t>3739.26</t>
  </si>
  <si>
    <t>4192.00</t>
  </si>
  <si>
    <t>2023-05-17 18:11:48</t>
  </si>
  <si>
    <t>3384582</t>
  </si>
  <si>
    <t>卡萨马蒂尔达旅馆</t>
  </si>
  <si>
    <t>HU YUN</t>
  </si>
  <si>
    <t>2102.44</t>
  </si>
  <si>
    <t>2357.00</t>
  </si>
  <si>
    <t>2023-05-17 10:25:09</t>
  </si>
  <si>
    <t>西班牙</t>
  </si>
  <si>
    <t>2023-05-14</t>
  </si>
  <si>
    <t>3372537</t>
  </si>
  <si>
    <t>赛泽酒店</t>
  </si>
  <si>
    <t>KAO ICHIEN</t>
  </si>
  <si>
    <t>4972.31</t>
  </si>
  <si>
    <t>5590.00</t>
  </si>
  <si>
    <t>2023-05-14 21:42:53</t>
  </si>
  <si>
    <t>3369354</t>
  </si>
  <si>
    <t>曼谷拉查丹利中心酒店  (SHA Plus+)</t>
  </si>
  <si>
    <t>LI HANNAH,LI WING YUEN,LI ANNA SHUK WAH</t>
  </si>
  <si>
    <t>9437.60</t>
  </si>
  <si>
    <t>10610.00</t>
  </si>
  <si>
    <t>2023-05-14 12:22:35</t>
  </si>
  <si>
    <t>2023-05-12</t>
  </si>
  <si>
    <t>3363053</t>
  </si>
  <si>
    <t>KSL度假酒店</t>
  </si>
  <si>
    <t>TAN LEENA</t>
  </si>
  <si>
    <t>741.26</t>
  </si>
  <si>
    <t>834.00</t>
  </si>
  <si>
    <t>2023-05-12 22:24:00</t>
  </si>
  <si>
    <t>2023-05-04</t>
  </si>
  <si>
    <t>3326513</t>
  </si>
  <si>
    <t>普吉岛芭东度假酒店 (SHA Extra Plus)</t>
  </si>
  <si>
    <t>GONG XIAWEN,ZHANG ZHONGQIN,FU QIFANG,PAN WEIGEN,LU ZHITENG,PAN HONG,ZU JIAYING,ZHANG JIAJUN,WU XUELAN,LU TIANYOU</t>
  </si>
  <si>
    <t>4530.82</t>
  </si>
  <si>
    <t>5130.00</t>
  </si>
  <si>
    <t>2023-05-04 22:07:54</t>
  </si>
  <si>
    <t>2023-05-03</t>
  </si>
  <si>
    <t>3321515</t>
  </si>
  <si>
    <t>普吉岛西奈奢华酒店(SHA Extra Plus)</t>
  </si>
  <si>
    <t>Lucas Aiden</t>
  </si>
  <si>
    <t>1039.88</t>
  </si>
  <si>
    <t>1175.00</t>
  </si>
  <si>
    <t>2023-05-03 19:28:53</t>
  </si>
  <si>
    <t>2023-05-02</t>
  </si>
  <si>
    <t>3314848</t>
  </si>
  <si>
    <t>蓝浪屋酒店</t>
  </si>
  <si>
    <t>AINSAMRONG ARIYA,LOKKAMLUE THANAPAT</t>
  </si>
  <si>
    <t>277.92</t>
  </si>
  <si>
    <t>314.00</t>
  </si>
  <si>
    <t>2023-05-02 01:46:12</t>
  </si>
  <si>
    <t>2023-05-01</t>
  </si>
  <si>
    <t>3314468</t>
  </si>
  <si>
    <t>曼谷阿文苏昆维特酒店</t>
  </si>
  <si>
    <t>YU SENHSIUNG,LIN YUCHIEH</t>
  </si>
  <si>
    <t>4884.54</t>
  </si>
  <si>
    <t>5528.00</t>
  </si>
  <si>
    <t>2023-05-03 18:37:53</t>
  </si>
  <si>
    <t>2023-04-26</t>
  </si>
  <si>
    <t>3293619</t>
  </si>
  <si>
    <t>清迈安纳塔拉度假酒店</t>
  </si>
  <si>
    <t>Kook Jian</t>
  </si>
  <si>
    <t>3409.25</t>
  </si>
  <si>
    <t>3854.00</t>
  </si>
  <si>
    <t>2023-04-26 22:57:02</t>
  </si>
  <si>
    <t>2023-04-22</t>
  </si>
  <si>
    <t>3274308</t>
  </si>
  <si>
    <t>首尔东大门N酒店</t>
  </si>
  <si>
    <t>BOONYODOM CHATWALA,PHOTIKANAN PIMONPAT,SAMORNMIT ANNICHA</t>
  </si>
  <si>
    <t>1904.97</t>
  </si>
  <si>
    <t>2164.00</t>
  </si>
  <si>
    <t>2023-04-22 22:29:50</t>
  </si>
  <si>
    <t>2023-04-18</t>
  </si>
  <si>
    <t>3244316</t>
  </si>
  <si>
    <t>沙美岛萨凯海滩度假村</t>
  </si>
  <si>
    <t>ZHANG RUOYIN,MU GUINA</t>
  </si>
  <si>
    <t>660.78</t>
  </si>
  <si>
    <t>2023-04-18 18:04:15</t>
  </si>
  <si>
    <t>2023-03-30</t>
  </si>
  <si>
    <t>3183806</t>
  </si>
  <si>
    <t>达泰度假酒店</t>
  </si>
  <si>
    <t>Hackney Chloe,Wood George</t>
  </si>
  <si>
    <t>11572.90</t>
  </si>
  <si>
    <t>13160.00</t>
  </si>
  <si>
    <t>2023-03-30 18:28:39</t>
  </si>
  <si>
    <t>2023-03-24</t>
  </si>
  <si>
    <t>3168948</t>
  </si>
  <si>
    <t>曼谷辛德霍恩凯宾斯基</t>
  </si>
  <si>
    <t>WINGYAN CHAN,SUKMEI LEE</t>
  </si>
  <si>
    <t>5222.79</t>
  </si>
  <si>
    <t>5997.00</t>
  </si>
  <si>
    <t>2023-03-26 11:51:37</t>
  </si>
  <si>
    <t>2023-02-28</t>
  </si>
  <si>
    <t>3072687</t>
  </si>
  <si>
    <t>帕岸岛夏日豪华海滩度假</t>
  </si>
  <si>
    <t>SHIELDS CLAIRE,SHIELDS TERRY</t>
  </si>
  <si>
    <t>2645.03</t>
  </si>
  <si>
    <t>2982.00</t>
  </si>
  <si>
    <t>2023-02-28 04:16:16</t>
  </si>
  <si>
    <t>2023-02-23</t>
  </si>
  <si>
    <t>3057310</t>
  </si>
  <si>
    <t xml:space="preserve">内尔哈旅馆 </t>
  </si>
  <si>
    <t>Rudram David</t>
  </si>
  <si>
    <t>10627.44</t>
  </si>
  <si>
    <t>12089.00</t>
  </si>
  <si>
    <t>2023-02-23 01:11:32</t>
  </si>
  <si>
    <t>2023-02-12</t>
  </si>
  <si>
    <t>3024513</t>
  </si>
  <si>
    <t>艾塔娜室友酒店</t>
  </si>
  <si>
    <t>Kong Tip Ying,Kong Tip Ying</t>
  </si>
  <si>
    <t>4627.48</t>
  </si>
  <si>
    <t>5322.00</t>
  </si>
  <si>
    <t>2023-02-12 10:39:30</t>
  </si>
  <si>
    <t>荷兰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</si>
</sst>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45090</v>
      </c>
      <c r="H2" s="4">
        <v>1</v>
      </c>
      <c r="I2" s="4">
        <v>3</v>
      </c>
      <c r="J2" s="4">
        <v>3</v>
      </c>
      <c r="K2" s="4" t="s">
        <v>30</v>
      </c>
      <c r="L2" s="4">
        <v>5322</v>
      </c>
      <c r="M2" s="4">
        <v>5322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44969</v>
      </c>
      <c r="S2" s="6">
        <v>45093</v>
      </c>
      <c r="T2" s="4" t="s">
        <v>34</v>
      </c>
      <c r="U2" s="4">
        <v>5322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45083</v>
      </c>
      <c r="G3" s="6">
        <v>45090</v>
      </c>
      <c r="H3" s="4">
        <v>1</v>
      </c>
      <c r="I3" s="4">
        <v>7</v>
      </c>
      <c r="J3" s="4">
        <v>7</v>
      </c>
      <c r="K3" s="4" t="s">
        <v>30</v>
      </c>
      <c r="L3" s="4">
        <v>12089</v>
      </c>
      <c r="M3" s="4">
        <v>12089</v>
      </c>
      <c r="N3" s="4" t="s">
        <v>40</v>
      </c>
      <c r="O3" s="4" t="s">
        <v>32</v>
      </c>
      <c r="P3" s="4" t="s">
        <v>33</v>
      </c>
      <c r="Q3" s="4">
        <v>0</v>
      </c>
      <c r="R3" s="7">
        <v>44980</v>
      </c>
      <c r="S3" s="6">
        <v>45093</v>
      </c>
      <c r="T3" s="4" t="s">
        <v>34</v>
      </c>
      <c r="U3" s="4">
        <v>12089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45087</v>
      </c>
      <c r="G4" s="6">
        <v>45090</v>
      </c>
      <c r="H4" s="4">
        <v>1</v>
      </c>
      <c r="I4" s="4">
        <v>3</v>
      </c>
      <c r="J4" s="4">
        <v>3</v>
      </c>
      <c r="K4" s="4" t="s">
        <v>30</v>
      </c>
      <c r="L4" s="4">
        <v>2982</v>
      </c>
      <c r="M4" s="4">
        <v>2982</v>
      </c>
      <c r="N4" s="4" t="s">
        <v>46</v>
      </c>
      <c r="O4" s="4" t="s">
        <v>32</v>
      </c>
      <c r="P4" s="4" t="s">
        <v>33</v>
      </c>
      <c r="Q4" s="4">
        <v>0</v>
      </c>
      <c r="R4" s="7">
        <v>44985</v>
      </c>
      <c r="S4" s="6">
        <v>45093</v>
      </c>
      <c r="T4" s="4" t="s">
        <v>34</v>
      </c>
      <c r="U4" s="4">
        <v>2982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45087</v>
      </c>
      <c r="G5" s="6">
        <v>45090</v>
      </c>
      <c r="H5" s="4">
        <v>1</v>
      </c>
      <c r="I5" s="4">
        <v>3</v>
      </c>
      <c r="J5" s="4">
        <v>3</v>
      </c>
      <c r="K5" s="4" t="s">
        <v>30</v>
      </c>
      <c r="L5" s="4">
        <v>5997</v>
      </c>
      <c r="M5" s="4">
        <v>5997</v>
      </c>
      <c r="N5" s="4" t="s">
        <v>51</v>
      </c>
      <c r="O5" s="4" t="s">
        <v>32</v>
      </c>
      <c r="P5" s="4" t="s">
        <v>33</v>
      </c>
      <c r="Q5" s="4">
        <v>0</v>
      </c>
      <c r="R5" s="7">
        <v>45009</v>
      </c>
      <c r="S5" s="6">
        <v>45093</v>
      </c>
      <c r="T5" s="4" t="s">
        <v>34</v>
      </c>
      <c r="U5" s="4">
        <v>5997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45085</v>
      </c>
      <c r="G6" s="6">
        <v>45090</v>
      </c>
      <c r="H6" s="4">
        <v>1</v>
      </c>
      <c r="I6" s="4">
        <v>5</v>
      </c>
      <c r="J6" s="4">
        <v>5</v>
      </c>
      <c r="K6" s="4" t="s">
        <v>30</v>
      </c>
      <c r="L6" s="4">
        <v>13160</v>
      </c>
      <c r="M6" s="4">
        <v>13160</v>
      </c>
      <c r="N6" s="4" t="s">
        <v>57</v>
      </c>
      <c r="O6" s="4" t="s">
        <v>32</v>
      </c>
      <c r="P6" s="4" t="s">
        <v>33</v>
      </c>
      <c r="Q6" s="4">
        <v>0</v>
      </c>
      <c r="R6" s="7">
        <v>45015</v>
      </c>
      <c r="S6" s="6">
        <v>45093</v>
      </c>
      <c r="T6" s="4" t="s">
        <v>34</v>
      </c>
      <c r="U6" s="4">
        <v>13160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45089</v>
      </c>
      <c r="G7" s="6">
        <v>45090</v>
      </c>
      <c r="H7" s="4">
        <v>1</v>
      </c>
      <c r="I7" s="4">
        <v>1</v>
      </c>
      <c r="J7" s="4">
        <v>1</v>
      </c>
      <c r="K7" s="4" t="s">
        <v>30</v>
      </c>
      <c r="L7" s="4">
        <v>752</v>
      </c>
      <c r="M7" s="4">
        <v>752</v>
      </c>
      <c r="N7" s="4" t="s">
        <v>62</v>
      </c>
      <c r="O7" s="4" t="s">
        <v>32</v>
      </c>
      <c r="P7" s="4" t="s">
        <v>33</v>
      </c>
      <c r="Q7" s="4">
        <v>0</v>
      </c>
      <c r="R7" s="7">
        <v>45034</v>
      </c>
      <c r="S7" s="6">
        <v>45093</v>
      </c>
      <c r="T7" s="4" t="s">
        <v>34</v>
      </c>
      <c r="U7" s="4">
        <v>752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45086</v>
      </c>
      <c r="G8" s="6">
        <v>45090</v>
      </c>
      <c r="H8" s="4">
        <v>1</v>
      </c>
      <c r="I8" s="4">
        <v>4</v>
      </c>
      <c r="J8" s="4">
        <v>4</v>
      </c>
      <c r="K8" s="4" t="s">
        <v>30</v>
      </c>
      <c r="L8" s="4">
        <v>2164</v>
      </c>
      <c r="M8" s="4">
        <v>2164</v>
      </c>
      <c r="N8" s="4" t="s">
        <v>67</v>
      </c>
      <c r="O8" s="4" t="s">
        <v>32</v>
      </c>
      <c r="P8" s="4" t="s">
        <v>33</v>
      </c>
      <c r="Q8" s="4">
        <v>0</v>
      </c>
      <c r="R8" s="7">
        <v>45038</v>
      </c>
      <c r="S8" s="6">
        <v>45093</v>
      </c>
      <c r="T8" s="4" t="s">
        <v>34</v>
      </c>
      <c r="U8" s="4">
        <v>2164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45088</v>
      </c>
      <c r="G9" s="6">
        <v>45090</v>
      </c>
      <c r="H9" s="4">
        <v>1</v>
      </c>
      <c r="I9" s="4">
        <v>2</v>
      </c>
      <c r="J9" s="4">
        <v>2</v>
      </c>
      <c r="K9" s="4" t="s">
        <v>30</v>
      </c>
      <c r="L9" s="4">
        <v>3854</v>
      </c>
      <c r="M9" s="4">
        <v>3854</v>
      </c>
      <c r="N9" s="4" t="s">
        <v>72</v>
      </c>
      <c r="O9" s="4" t="s">
        <v>32</v>
      </c>
      <c r="P9" s="4" t="s">
        <v>33</v>
      </c>
      <c r="Q9" s="4">
        <v>0</v>
      </c>
      <c r="R9" s="7">
        <v>45042</v>
      </c>
      <c r="S9" s="6">
        <v>45093</v>
      </c>
      <c r="T9" s="4" t="s">
        <v>34</v>
      </c>
      <c r="U9" s="4">
        <v>3854</v>
      </c>
      <c r="V9" s="4">
        <v>0</v>
      </c>
      <c r="W9" s="4">
        <v>0</v>
      </c>
      <c r="X9" s="4" t="s">
        <v>36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45086</v>
      </c>
      <c r="G10" s="6">
        <v>45090</v>
      </c>
      <c r="H10" s="4">
        <v>2</v>
      </c>
      <c r="I10" s="4">
        <v>4</v>
      </c>
      <c r="J10" s="4">
        <v>8</v>
      </c>
      <c r="K10" s="4" t="s">
        <v>30</v>
      </c>
      <c r="L10" s="4">
        <v>5528</v>
      </c>
      <c r="M10" s="4">
        <v>5528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45047</v>
      </c>
      <c r="S10" s="6">
        <v>45093</v>
      </c>
      <c r="T10" s="4" t="s">
        <v>34</v>
      </c>
      <c r="U10" s="4">
        <v>5528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45089</v>
      </c>
      <c r="G11" s="6">
        <v>45090</v>
      </c>
      <c r="H11" s="4">
        <v>1</v>
      </c>
      <c r="I11" s="4">
        <v>1</v>
      </c>
      <c r="J11" s="4">
        <v>1</v>
      </c>
      <c r="K11" s="4" t="s">
        <v>30</v>
      </c>
      <c r="L11" s="4">
        <v>314</v>
      </c>
      <c r="M11" s="4">
        <v>314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45048</v>
      </c>
      <c r="S11" s="6">
        <v>45093</v>
      </c>
      <c r="T11" s="4" t="s">
        <v>34</v>
      </c>
      <c r="U11" s="4">
        <v>314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45089</v>
      </c>
      <c r="G12" s="6">
        <v>45090</v>
      </c>
      <c r="H12" s="4">
        <v>1</v>
      </c>
      <c r="I12" s="4">
        <v>1</v>
      </c>
      <c r="J12" s="4">
        <v>1</v>
      </c>
      <c r="K12" s="4" t="s">
        <v>30</v>
      </c>
      <c r="L12" s="4">
        <v>1175</v>
      </c>
      <c r="M12" s="4">
        <v>1175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45049</v>
      </c>
      <c r="S12" s="6">
        <v>45093</v>
      </c>
      <c r="T12" s="4" t="s">
        <v>34</v>
      </c>
      <c r="U12" s="4">
        <v>1175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45087</v>
      </c>
      <c r="G13" s="6">
        <v>45090</v>
      </c>
      <c r="H13" s="4">
        <v>5</v>
      </c>
      <c r="I13" s="4">
        <v>3</v>
      </c>
      <c r="J13" s="4">
        <v>15</v>
      </c>
      <c r="K13" s="4" t="s">
        <v>30</v>
      </c>
      <c r="L13" s="4">
        <v>5130</v>
      </c>
      <c r="M13" s="4">
        <v>5130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45050</v>
      </c>
      <c r="S13" s="6">
        <v>45093</v>
      </c>
      <c r="T13" s="4" t="s">
        <v>34</v>
      </c>
      <c r="U13" s="4">
        <v>5130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45088</v>
      </c>
      <c r="G14" s="6">
        <v>45090</v>
      </c>
      <c r="H14" s="4">
        <v>1</v>
      </c>
      <c r="I14" s="4">
        <v>2</v>
      </c>
      <c r="J14" s="4">
        <v>2</v>
      </c>
      <c r="K14" s="4" t="s">
        <v>30</v>
      </c>
      <c r="L14" s="4">
        <v>834</v>
      </c>
      <c r="M14" s="4">
        <v>834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45058</v>
      </c>
      <c r="S14" s="6">
        <v>45093</v>
      </c>
      <c r="T14" s="4" t="s">
        <v>34</v>
      </c>
      <c r="U14" s="4">
        <v>834</v>
      </c>
      <c r="V14" s="4">
        <v>0</v>
      </c>
      <c r="W14" s="4">
        <v>0</v>
      </c>
      <c r="X14" s="4" t="s">
        <v>102</v>
      </c>
      <c r="Y14" s="4" t="s">
        <v>36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45085</v>
      </c>
      <c r="G15" s="6">
        <v>45090</v>
      </c>
      <c r="H15" s="4">
        <v>1</v>
      </c>
      <c r="I15" s="4">
        <v>5</v>
      </c>
      <c r="J15" s="4">
        <v>5</v>
      </c>
      <c r="K15" s="4" t="s">
        <v>30</v>
      </c>
      <c r="L15" s="4">
        <v>10610</v>
      </c>
      <c r="M15" s="4">
        <v>10610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45060</v>
      </c>
      <c r="S15" s="6">
        <v>45093</v>
      </c>
      <c r="T15" s="4" t="s">
        <v>34</v>
      </c>
      <c r="U15" s="4">
        <v>10610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45088</v>
      </c>
      <c r="G16" s="6">
        <v>45090</v>
      </c>
      <c r="H16" s="4">
        <v>1</v>
      </c>
      <c r="I16" s="4">
        <v>2</v>
      </c>
      <c r="J16" s="4">
        <v>2</v>
      </c>
      <c r="K16" s="4" t="s">
        <v>30</v>
      </c>
      <c r="L16" s="4">
        <v>5590</v>
      </c>
      <c r="M16" s="4">
        <v>5590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45060</v>
      </c>
      <c r="S16" s="6">
        <v>45093</v>
      </c>
      <c r="T16" s="4" t="s">
        <v>34</v>
      </c>
      <c r="U16" s="4">
        <v>5590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45088</v>
      </c>
      <c r="G17" s="6">
        <v>45090</v>
      </c>
      <c r="H17" s="4">
        <v>1</v>
      </c>
      <c r="I17" s="4">
        <v>2</v>
      </c>
      <c r="J17" s="4">
        <v>2</v>
      </c>
      <c r="K17" s="4" t="s">
        <v>30</v>
      </c>
      <c r="L17" s="4">
        <v>2357</v>
      </c>
      <c r="M17" s="4">
        <v>2357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45063</v>
      </c>
      <c r="S17" s="6">
        <v>45093</v>
      </c>
      <c r="T17" s="4" t="s">
        <v>34</v>
      </c>
      <c r="U17" s="4">
        <v>2357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45089</v>
      </c>
      <c r="G18" s="6">
        <v>45090</v>
      </c>
      <c r="H18" s="4">
        <v>1</v>
      </c>
      <c r="I18" s="4">
        <v>1</v>
      </c>
      <c r="J18" s="4">
        <v>1</v>
      </c>
      <c r="K18" s="4" t="s">
        <v>30</v>
      </c>
      <c r="L18" s="4">
        <v>1934</v>
      </c>
      <c r="M18" s="4">
        <v>1934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45063</v>
      </c>
      <c r="S18" s="6">
        <v>45093</v>
      </c>
      <c r="T18" s="4" t="s">
        <v>34</v>
      </c>
      <c r="U18" s="4">
        <v>1934</v>
      </c>
      <c r="V18" s="4">
        <v>0</v>
      </c>
      <c r="W18" s="4">
        <v>0</v>
      </c>
      <c r="X18" s="4" t="s">
        <v>125</v>
      </c>
      <c r="Y18" s="4" t="s">
        <v>36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45088</v>
      </c>
      <c r="G19" s="6">
        <v>45090</v>
      </c>
      <c r="H19" s="4">
        <v>1</v>
      </c>
      <c r="I19" s="4">
        <v>2</v>
      </c>
      <c r="J19" s="4">
        <v>2</v>
      </c>
      <c r="K19" s="4" t="s">
        <v>30</v>
      </c>
      <c r="L19" s="4">
        <v>808</v>
      </c>
      <c r="M19" s="4">
        <v>808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45064</v>
      </c>
      <c r="S19" s="6">
        <v>45093</v>
      </c>
      <c r="T19" s="4" t="s">
        <v>34</v>
      </c>
      <c r="U19" s="4">
        <v>808</v>
      </c>
      <c r="V19" s="4">
        <v>0</v>
      </c>
      <c r="W19" s="4">
        <v>0</v>
      </c>
      <c r="X19" s="4" t="s">
        <v>130</v>
      </c>
      <c r="Y19" s="4" t="s">
        <v>36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45086</v>
      </c>
      <c r="G20" s="6">
        <v>45090</v>
      </c>
      <c r="H20" s="4">
        <v>1</v>
      </c>
      <c r="I20" s="4">
        <v>4</v>
      </c>
      <c r="J20" s="4">
        <v>4</v>
      </c>
      <c r="K20" s="4" t="s">
        <v>30</v>
      </c>
      <c r="L20" s="4">
        <v>7021</v>
      </c>
      <c r="M20" s="4">
        <v>7021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45064</v>
      </c>
      <c r="S20" s="6">
        <v>45093</v>
      </c>
      <c r="T20" s="4" t="s">
        <v>34</v>
      </c>
      <c r="U20" s="4">
        <v>7021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45089</v>
      </c>
      <c r="G21" s="6">
        <v>45090</v>
      </c>
      <c r="H21" s="4">
        <v>1</v>
      </c>
      <c r="I21" s="4">
        <v>1</v>
      </c>
      <c r="J21" s="4">
        <v>1</v>
      </c>
      <c r="K21" s="4" t="s">
        <v>30</v>
      </c>
      <c r="L21" s="4">
        <v>549</v>
      </c>
      <c r="M21" s="4">
        <v>549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45064</v>
      </c>
      <c r="S21" s="6">
        <v>45093</v>
      </c>
      <c r="T21" s="4" t="s">
        <v>34</v>
      </c>
      <c r="U21" s="4">
        <v>549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45089</v>
      </c>
      <c r="G22" s="6">
        <v>45090</v>
      </c>
      <c r="H22" s="4">
        <v>1</v>
      </c>
      <c r="I22" s="4">
        <v>1</v>
      </c>
      <c r="J22" s="4">
        <v>1</v>
      </c>
      <c r="K22" s="4" t="s">
        <v>30</v>
      </c>
      <c r="L22" s="4">
        <v>3778</v>
      </c>
      <c r="M22" s="4">
        <v>3778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45066</v>
      </c>
      <c r="S22" s="6">
        <v>45093</v>
      </c>
      <c r="T22" s="4" t="s">
        <v>34</v>
      </c>
      <c r="U22" s="4">
        <v>3778</v>
      </c>
      <c r="V22" s="4">
        <v>0</v>
      </c>
      <c r="W22" s="4">
        <v>0</v>
      </c>
      <c r="X22" s="4" t="s">
        <v>147</v>
      </c>
      <c r="Y22" s="4" t="s">
        <v>36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45086</v>
      </c>
      <c r="G23" s="6">
        <v>45090</v>
      </c>
      <c r="H23" s="4">
        <v>2</v>
      </c>
      <c r="I23" s="4">
        <v>4</v>
      </c>
      <c r="J23" s="4">
        <v>8</v>
      </c>
      <c r="K23" s="4" t="s">
        <v>30</v>
      </c>
      <c r="L23" s="4">
        <v>8280</v>
      </c>
      <c r="M23" s="4">
        <v>8280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45067</v>
      </c>
      <c r="S23" s="6">
        <v>45093</v>
      </c>
      <c r="T23" s="4" t="s">
        <v>34</v>
      </c>
      <c r="U23" s="4">
        <v>8280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45088</v>
      </c>
      <c r="G24" s="6">
        <v>45090</v>
      </c>
      <c r="H24" s="4">
        <v>1</v>
      </c>
      <c r="I24" s="4">
        <v>2</v>
      </c>
      <c r="J24" s="4">
        <v>2</v>
      </c>
      <c r="K24" s="4" t="s">
        <v>30</v>
      </c>
      <c r="L24" s="4">
        <v>1002</v>
      </c>
      <c r="M24" s="4">
        <v>1002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45067</v>
      </c>
      <c r="S24" s="6">
        <v>45093</v>
      </c>
      <c r="T24" s="4" t="s">
        <v>34</v>
      </c>
      <c r="U24" s="4">
        <v>1002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45087</v>
      </c>
      <c r="G25" s="6">
        <v>45090</v>
      </c>
      <c r="H25" s="4">
        <v>1</v>
      </c>
      <c r="I25" s="4">
        <v>3</v>
      </c>
      <c r="J25" s="4">
        <v>3</v>
      </c>
      <c r="K25" s="4" t="s">
        <v>30</v>
      </c>
      <c r="L25" s="4">
        <v>1110</v>
      </c>
      <c r="M25" s="4">
        <v>1110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45067</v>
      </c>
      <c r="S25" s="6">
        <v>45093</v>
      </c>
      <c r="T25" s="4" t="s">
        <v>34</v>
      </c>
      <c r="U25" s="4">
        <v>1110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45087</v>
      </c>
      <c r="G26" s="6">
        <v>45090</v>
      </c>
      <c r="H26" s="4">
        <v>1</v>
      </c>
      <c r="I26" s="4">
        <v>3</v>
      </c>
      <c r="J26" s="4">
        <v>3</v>
      </c>
      <c r="K26" s="4" t="s">
        <v>30</v>
      </c>
      <c r="L26" s="4">
        <v>2994</v>
      </c>
      <c r="M26" s="4">
        <v>2994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45068</v>
      </c>
      <c r="S26" s="6">
        <v>45093</v>
      </c>
      <c r="T26" s="4" t="s">
        <v>34</v>
      </c>
      <c r="U26" s="4">
        <v>2994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45085</v>
      </c>
      <c r="G27" s="6">
        <v>45090</v>
      </c>
      <c r="H27" s="4">
        <v>1</v>
      </c>
      <c r="I27" s="4">
        <v>5</v>
      </c>
      <c r="J27" s="4">
        <v>5</v>
      </c>
      <c r="K27" s="4" t="s">
        <v>30</v>
      </c>
      <c r="L27" s="4">
        <v>5447</v>
      </c>
      <c r="M27" s="4">
        <v>5447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45068</v>
      </c>
      <c r="S27" s="6">
        <v>45093</v>
      </c>
      <c r="T27" s="4" t="s">
        <v>34</v>
      </c>
      <c r="U27" s="4">
        <v>5447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45089</v>
      </c>
      <c r="G28" s="6">
        <v>45090</v>
      </c>
      <c r="H28" s="4">
        <v>1</v>
      </c>
      <c r="I28" s="4">
        <v>1</v>
      </c>
      <c r="J28" s="4">
        <v>1</v>
      </c>
      <c r="K28" s="4" t="s">
        <v>30</v>
      </c>
      <c r="L28" s="4">
        <v>2554</v>
      </c>
      <c r="M28" s="4">
        <v>2554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45068</v>
      </c>
      <c r="S28" s="6">
        <v>45093</v>
      </c>
      <c r="T28" s="4" t="s">
        <v>34</v>
      </c>
      <c r="U28" s="4">
        <v>2554</v>
      </c>
      <c r="V28" s="4">
        <v>0</v>
      </c>
      <c r="W28" s="4">
        <v>0</v>
      </c>
      <c r="X28" s="4" t="s">
        <v>182</v>
      </c>
      <c r="Y28" s="4" t="s">
        <v>36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45088</v>
      </c>
      <c r="G29" s="6">
        <v>45090</v>
      </c>
      <c r="H29" s="4">
        <v>1</v>
      </c>
      <c r="I29" s="4">
        <v>2</v>
      </c>
      <c r="J29" s="4">
        <v>2</v>
      </c>
      <c r="K29" s="4" t="s">
        <v>30</v>
      </c>
      <c r="L29" s="4">
        <v>2800</v>
      </c>
      <c r="M29" s="4">
        <v>2800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45068</v>
      </c>
      <c r="S29" s="6">
        <v>45093</v>
      </c>
      <c r="T29" s="4" t="s">
        <v>34</v>
      </c>
      <c r="U29" s="4">
        <v>2800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45089</v>
      </c>
      <c r="G30" s="6">
        <v>45090</v>
      </c>
      <c r="H30" s="4">
        <v>1</v>
      </c>
      <c r="I30" s="4">
        <v>1</v>
      </c>
      <c r="J30" s="4">
        <v>1</v>
      </c>
      <c r="K30" s="4" t="s">
        <v>30</v>
      </c>
      <c r="L30" s="4">
        <v>1350</v>
      </c>
      <c r="M30" s="4">
        <v>1350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45069</v>
      </c>
      <c r="S30" s="6">
        <v>45093</v>
      </c>
      <c r="T30" s="4" t="s">
        <v>34</v>
      </c>
      <c r="U30" s="4">
        <v>1350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45089</v>
      </c>
      <c r="G31" s="6">
        <v>45090</v>
      </c>
      <c r="H31" s="4">
        <v>1</v>
      </c>
      <c r="I31" s="4">
        <v>1</v>
      </c>
      <c r="J31" s="4">
        <v>1</v>
      </c>
      <c r="K31" s="4" t="s">
        <v>30</v>
      </c>
      <c r="L31" s="4">
        <v>841</v>
      </c>
      <c r="M31" s="4">
        <v>841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45069</v>
      </c>
      <c r="S31" s="6">
        <v>45093</v>
      </c>
      <c r="T31" s="4" t="s">
        <v>34</v>
      </c>
      <c r="U31" s="4">
        <v>841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45088</v>
      </c>
      <c r="G32" s="6">
        <v>45090</v>
      </c>
      <c r="H32" s="4">
        <v>1</v>
      </c>
      <c r="I32" s="4">
        <v>2</v>
      </c>
      <c r="J32" s="4">
        <v>2</v>
      </c>
      <c r="K32" s="4" t="s">
        <v>30</v>
      </c>
      <c r="L32" s="4">
        <v>1320</v>
      </c>
      <c r="M32" s="4">
        <v>1320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45069</v>
      </c>
      <c r="S32" s="6">
        <v>45093</v>
      </c>
      <c r="T32" s="4" t="s">
        <v>34</v>
      </c>
      <c r="U32" s="4">
        <v>1320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202</v>
      </c>
      <c r="E33" s="4" t="s">
        <v>208</v>
      </c>
      <c r="F33" s="6">
        <v>45088</v>
      </c>
      <c r="G33" s="6">
        <v>45090</v>
      </c>
      <c r="H33" s="4">
        <v>1</v>
      </c>
      <c r="I33" s="4">
        <v>2</v>
      </c>
      <c r="J33" s="4">
        <v>2</v>
      </c>
      <c r="K33" s="4" t="s">
        <v>30</v>
      </c>
      <c r="L33" s="4">
        <v>1612</v>
      </c>
      <c r="M33" s="4">
        <v>1612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45069</v>
      </c>
      <c r="S33" s="6">
        <v>45093</v>
      </c>
      <c r="T33" s="4" t="s">
        <v>34</v>
      </c>
      <c r="U33" s="4">
        <v>1612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45087</v>
      </c>
      <c r="G34" s="6">
        <v>45090</v>
      </c>
      <c r="H34" s="4">
        <v>1</v>
      </c>
      <c r="I34" s="4">
        <v>3</v>
      </c>
      <c r="J34" s="4">
        <v>3</v>
      </c>
      <c r="K34" s="4" t="s">
        <v>30</v>
      </c>
      <c r="L34" s="4">
        <v>1530</v>
      </c>
      <c r="M34" s="4">
        <v>1530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45071</v>
      </c>
      <c r="S34" s="6">
        <v>45093</v>
      </c>
      <c r="T34" s="4" t="s">
        <v>34</v>
      </c>
      <c r="U34" s="4">
        <v>1530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45089</v>
      </c>
      <c r="G35" s="6">
        <v>45090</v>
      </c>
      <c r="H35" s="4">
        <v>1</v>
      </c>
      <c r="I35" s="4">
        <v>1</v>
      </c>
      <c r="J35" s="4">
        <v>1</v>
      </c>
      <c r="K35" s="4" t="s">
        <v>30</v>
      </c>
      <c r="L35" s="4">
        <v>1180</v>
      </c>
      <c r="M35" s="4">
        <v>1180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45071</v>
      </c>
      <c r="S35" s="6">
        <v>45093</v>
      </c>
      <c r="T35" s="4" t="s">
        <v>34</v>
      </c>
      <c r="U35" s="4">
        <v>1180</v>
      </c>
      <c r="V35" s="4">
        <v>0</v>
      </c>
      <c r="W35" s="4">
        <v>0</v>
      </c>
      <c r="X35" s="4" t="s">
        <v>219</v>
      </c>
      <c r="Y35" s="4" t="s">
        <v>36</v>
      </c>
    </row>
    <row r="36" s="4" customFormat="1" spans="1:25">
      <c r="A36" s="4" t="s">
        <v>143</v>
      </c>
      <c r="B36" s="4" t="s">
        <v>26</v>
      </c>
      <c r="C36" s="4" t="s">
        <v>220</v>
      </c>
      <c r="D36" s="4" t="s">
        <v>144</v>
      </c>
      <c r="E36" s="4" t="s">
        <v>145</v>
      </c>
      <c r="F36" s="6">
        <v>45089</v>
      </c>
      <c r="G36" s="6">
        <v>45090</v>
      </c>
      <c r="H36" s="4">
        <v>1</v>
      </c>
      <c r="I36" s="4">
        <v>1</v>
      </c>
      <c r="J36" s="4">
        <v>1</v>
      </c>
      <c r="K36" s="4" t="s">
        <v>30</v>
      </c>
      <c r="L36" s="4">
        <v>-3778</v>
      </c>
      <c r="M36" s="4">
        <v>-3778</v>
      </c>
      <c r="N36" s="4" t="s">
        <v>146</v>
      </c>
      <c r="O36" s="4" t="s">
        <v>32</v>
      </c>
      <c r="P36" s="4" t="s">
        <v>33</v>
      </c>
      <c r="Q36" s="4">
        <v>0</v>
      </c>
      <c r="R36" s="7">
        <v>45066</v>
      </c>
      <c r="S36" s="6">
        <v>45093</v>
      </c>
      <c r="T36" s="4" t="s">
        <v>34</v>
      </c>
      <c r="U36" s="4">
        <v>-3778</v>
      </c>
      <c r="V36" s="4">
        <v>0</v>
      </c>
      <c r="W36" s="4">
        <v>0</v>
      </c>
      <c r="X36" s="4" t="s">
        <v>147</v>
      </c>
      <c r="Y36" s="4" t="s">
        <v>36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45089</v>
      </c>
      <c r="G37" s="6">
        <v>45090</v>
      </c>
      <c r="H37" s="4">
        <v>1</v>
      </c>
      <c r="I37" s="4">
        <v>1</v>
      </c>
      <c r="J37" s="4">
        <v>1</v>
      </c>
      <c r="K37" s="4" t="s">
        <v>30</v>
      </c>
      <c r="L37" s="4">
        <v>1222</v>
      </c>
      <c r="M37" s="4">
        <v>1222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45072</v>
      </c>
      <c r="S37" s="6">
        <v>45093</v>
      </c>
      <c r="T37" s="4" t="s">
        <v>34</v>
      </c>
      <c r="U37" s="4">
        <v>1222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127</v>
      </c>
      <c r="E38" s="4" t="s">
        <v>228</v>
      </c>
      <c r="F38" s="6">
        <v>45089</v>
      </c>
      <c r="G38" s="6">
        <v>45090</v>
      </c>
      <c r="H38" s="4">
        <v>2</v>
      </c>
      <c r="I38" s="4">
        <v>1</v>
      </c>
      <c r="J38" s="4">
        <v>2</v>
      </c>
      <c r="K38" s="4" t="s">
        <v>30</v>
      </c>
      <c r="L38" s="4">
        <v>732</v>
      </c>
      <c r="M38" s="4">
        <v>732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45072</v>
      </c>
      <c r="S38" s="6">
        <v>45093</v>
      </c>
      <c r="T38" s="4" t="s">
        <v>34</v>
      </c>
      <c r="U38" s="4">
        <v>732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121</v>
      </c>
      <c r="B39" s="4" t="s">
        <v>26</v>
      </c>
      <c r="C39" s="4" t="s">
        <v>220</v>
      </c>
      <c r="D39" s="4" t="s">
        <v>122</v>
      </c>
      <c r="E39" s="4" t="s">
        <v>123</v>
      </c>
      <c r="F39" s="6">
        <v>45089</v>
      </c>
      <c r="G39" s="6">
        <v>45090</v>
      </c>
      <c r="H39" s="4">
        <v>1</v>
      </c>
      <c r="I39" s="4">
        <v>1</v>
      </c>
      <c r="J39" s="4">
        <v>1</v>
      </c>
      <c r="K39" s="4" t="s">
        <v>30</v>
      </c>
      <c r="L39" s="4">
        <v>-1934</v>
      </c>
      <c r="M39" s="4">
        <v>-1934</v>
      </c>
      <c r="N39" s="4" t="s">
        <v>124</v>
      </c>
      <c r="O39" s="4" t="s">
        <v>32</v>
      </c>
      <c r="P39" s="4" t="s">
        <v>33</v>
      </c>
      <c r="Q39" s="4">
        <v>0</v>
      </c>
      <c r="R39" s="7">
        <v>45063</v>
      </c>
      <c r="S39" s="6">
        <v>45093</v>
      </c>
      <c r="T39" s="4" t="s">
        <v>34</v>
      </c>
      <c r="U39" s="4">
        <v>-1934</v>
      </c>
      <c r="V39" s="4">
        <v>0</v>
      </c>
      <c r="W39" s="4">
        <v>0</v>
      </c>
      <c r="X39" s="4" t="s">
        <v>125</v>
      </c>
      <c r="Y39" s="4" t="s">
        <v>36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45087</v>
      </c>
      <c r="G40" s="6">
        <v>45090</v>
      </c>
      <c r="H40" s="4">
        <v>1</v>
      </c>
      <c r="I40" s="4">
        <v>3</v>
      </c>
      <c r="J40" s="4">
        <v>3</v>
      </c>
      <c r="K40" s="4" t="s">
        <v>30</v>
      </c>
      <c r="L40" s="4">
        <v>3621</v>
      </c>
      <c r="M40" s="4">
        <v>3621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45072</v>
      </c>
      <c r="S40" s="6">
        <v>45093</v>
      </c>
      <c r="T40" s="4" t="s">
        <v>34</v>
      </c>
      <c r="U40" s="4">
        <v>3621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45089</v>
      </c>
      <c r="G41" s="6">
        <v>45090</v>
      </c>
      <c r="H41" s="4">
        <v>1</v>
      </c>
      <c r="I41" s="4">
        <v>1</v>
      </c>
      <c r="J41" s="4">
        <v>1</v>
      </c>
      <c r="K41" s="4" t="s">
        <v>30</v>
      </c>
      <c r="L41" s="4">
        <v>432</v>
      </c>
      <c r="M41" s="4">
        <v>432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45072</v>
      </c>
      <c r="S41" s="6">
        <v>45093</v>
      </c>
      <c r="T41" s="4" t="s">
        <v>34</v>
      </c>
      <c r="U41" s="4">
        <v>432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190</v>
      </c>
      <c r="E42" s="4" t="s">
        <v>245</v>
      </c>
      <c r="F42" s="6">
        <v>45086</v>
      </c>
      <c r="G42" s="6">
        <v>45090</v>
      </c>
      <c r="H42" s="4">
        <v>1</v>
      </c>
      <c r="I42" s="4">
        <v>4</v>
      </c>
      <c r="J42" s="4">
        <v>4</v>
      </c>
      <c r="K42" s="4" t="s">
        <v>30</v>
      </c>
      <c r="L42" s="4">
        <v>6412</v>
      </c>
      <c r="M42" s="4">
        <v>6412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45074</v>
      </c>
      <c r="S42" s="6">
        <v>45093</v>
      </c>
      <c r="T42" s="4" t="s">
        <v>34</v>
      </c>
      <c r="U42" s="4">
        <v>6412</v>
      </c>
      <c r="V42" s="4">
        <v>0</v>
      </c>
      <c r="W42" s="4">
        <v>0</v>
      </c>
      <c r="X42" s="4" t="s">
        <v>247</v>
      </c>
      <c r="Y42" s="4" t="s">
        <v>36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45085</v>
      </c>
      <c r="G43" s="6">
        <v>45090</v>
      </c>
      <c r="H43" s="4">
        <v>1</v>
      </c>
      <c r="I43" s="4">
        <v>5</v>
      </c>
      <c r="J43" s="4">
        <v>5</v>
      </c>
      <c r="K43" s="4" t="s">
        <v>30</v>
      </c>
      <c r="L43" s="4">
        <v>23759</v>
      </c>
      <c r="M43" s="4">
        <v>23759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45074</v>
      </c>
      <c r="S43" s="6">
        <v>45093</v>
      </c>
      <c r="T43" s="4" t="s">
        <v>34</v>
      </c>
      <c r="U43" s="4">
        <v>23759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45088</v>
      </c>
      <c r="G44" s="6">
        <v>45090</v>
      </c>
      <c r="H44" s="4">
        <v>1</v>
      </c>
      <c r="I44" s="4">
        <v>2</v>
      </c>
      <c r="J44" s="4">
        <v>2</v>
      </c>
      <c r="K44" s="4" t="s">
        <v>30</v>
      </c>
      <c r="L44" s="4">
        <v>1151</v>
      </c>
      <c r="M44" s="4">
        <v>1151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45074</v>
      </c>
      <c r="S44" s="6">
        <v>45093</v>
      </c>
      <c r="T44" s="4" t="s">
        <v>34</v>
      </c>
      <c r="U44" s="4">
        <v>1151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45088</v>
      </c>
      <c r="G45" s="6">
        <v>45090</v>
      </c>
      <c r="H45" s="4">
        <v>1</v>
      </c>
      <c r="I45" s="4">
        <v>2</v>
      </c>
      <c r="J45" s="4">
        <v>2</v>
      </c>
      <c r="K45" s="4" t="s">
        <v>30</v>
      </c>
      <c r="L45" s="4">
        <v>3006</v>
      </c>
      <c r="M45" s="4">
        <v>3006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45074</v>
      </c>
      <c r="S45" s="6">
        <v>45093</v>
      </c>
      <c r="T45" s="4" t="s">
        <v>34</v>
      </c>
      <c r="U45" s="4">
        <v>3006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45089</v>
      </c>
      <c r="G46" s="6">
        <v>45090</v>
      </c>
      <c r="H46" s="4">
        <v>1</v>
      </c>
      <c r="I46" s="4">
        <v>1</v>
      </c>
      <c r="J46" s="4">
        <v>1</v>
      </c>
      <c r="K46" s="4" t="s">
        <v>30</v>
      </c>
      <c r="L46" s="4">
        <v>1152</v>
      </c>
      <c r="M46" s="4">
        <v>1152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45074</v>
      </c>
      <c r="S46" s="6">
        <v>45093</v>
      </c>
      <c r="T46" s="4" t="s">
        <v>34</v>
      </c>
      <c r="U46" s="4">
        <v>1152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45088</v>
      </c>
      <c r="G47" s="6">
        <v>45090</v>
      </c>
      <c r="H47" s="4">
        <v>1</v>
      </c>
      <c r="I47" s="4">
        <v>2</v>
      </c>
      <c r="J47" s="4">
        <v>2</v>
      </c>
      <c r="K47" s="4" t="s">
        <v>30</v>
      </c>
      <c r="L47" s="4">
        <v>2138</v>
      </c>
      <c r="M47" s="4">
        <v>2138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45075</v>
      </c>
      <c r="S47" s="6">
        <v>45093</v>
      </c>
      <c r="T47" s="4" t="s">
        <v>34</v>
      </c>
      <c r="U47" s="4">
        <v>2138</v>
      </c>
      <c r="V47" s="4">
        <v>0</v>
      </c>
      <c r="W47" s="4">
        <v>0</v>
      </c>
      <c r="X47" s="4" t="s">
        <v>276</v>
      </c>
      <c r="Y47" s="4" t="s">
        <v>36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45089</v>
      </c>
      <c r="G48" s="6">
        <v>45090</v>
      </c>
      <c r="H48" s="4">
        <v>1</v>
      </c>
      <c r="I48" s="4">
        <v>1</v>
      </c>
      <c r="J48" s="4">
        <v>1</v>
      </c>
      <c r="K48" s="4" t="s">
        <v>30</v>
      </c>
      <c r="L48" s="4">
        <v>772</v>
      </c>
      <c r="M48" s="4">
        <v>772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45075</v>
      </c>
      <c r="S48" s="6">
        <v>45093</v>
      </c>
      <c r="T48" s="4" t="s">
        <v>34</v>
      </c>
      <c r="U48" s="4">
        <v>772</v>
      </c>
      <c r="V48" s="4">
        <v>0</v>
      </c>
      <c r="W48" s="4">
        <v>0</v>
      </c>
      <c r="X48" s="4" t="s">
        <v>281</v>
      </c>
      <c r="Y48" s="4" t="s">
        <v>282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285</v>
      </c>
      <c r="F49" s="6">
        <v>45088</v>
      </c>
      <c r="G49" s="6">
        <v>45090</v>
      </c>
      <c r="H49" s="4">
        <v>1</v>
      </c>
      <c r="I49" s="4">
        <v>2</v>
      </c>
      <c r="J49" s="4">
        <v>2</v>
      </c>
      <c r="K49" s="4" t="s">
        <v>30</v>
      </c>
      <c r="L49" s="4">
        <v>4192</v>
      </c>
      <c r="M49" s="4">
        <v>4192</v>
      </c>
      <c r="N49" s="4" t="s">
        <v>286</v>
      </c>
      <c r="O49" s="4" t="s">
        <v>32</v>
      </c>
      <c r="P49" s="4" t="s">
        <v>33</v>
      </c>
      <c r="Q49" s="4">
        <v>0</v>
      </c>
      <c r="R49" s="7">
        <v>45063</v>
      </c>
      <c r="S49" s="6">
        <v>45093</v>
      </c>
      <c r="T49" s="4" t="s">
        <v>34</v>
      </c>
      <c r="U49" s="4">
        <v>4192</v>
      </c>
      <c r="V49" s="4">
        <v>0</v>
      </c>
      <c r="W49" s="4">
        <v>0</v>
      </c>
      <c r="X49" s="4" t="s">
        <v>287</v>
      </c>
      <c r="Y49" s="4" t="s">
        <v>36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45089</v>
      </c>
      <c r="G50" s="6">
        <v>45090</v>
      </c>
      <c r="H50" s="4">
        <v>2</v>
      </c>
      <c r="I50" s="4">
        <v>1</v>
      </c>
      <c r="J50" s="4">
        <v>2</v>
      </c>
      <c r="K50" s="4" t="s">
        <v>30</v>
      </c>
      <c r="L50" s="4">
        <v>1990</v>
      </c>
      <c r="M50" s="4">
        <v>1990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45075</v>
      </c>
      <c r="S50" s="6">
        <v>45093</v>
      </c>
      <c r="T50" s="4" t="s">
        <v>34</v>
      </c>
      <c r="U50" s="4">
        <v>1990</v>
      </c>
      <c r="V50" s="4">
        <v>0</v>
      </c>
      <c r="W50" s="4">
        <v>0</v>
      </c>
      <c r="X50" s="4" t="s">
        <v>292</v>
      </c>
      <c r="Y50" s="4" t="s">
        <v>36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45089</v>
      </c>
      <c r="G51" s="6">
        <v>45090</v>
      </c>
      <c r="H51" s="4">
        <v>1</v>
      </c>
      <c r="I51" s="4">
        <v>1</v>
      </c>
      <c r="J51" s="4">
        <v>1</v>
      </c>
      <c r="K51" s="4" t="s">
        <v>30</v>
      </c>
      <c r="L51" s="4">
        <v>176</v>
      </c>
      <c r="M51" s="4">
        <v>176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45076</v>
      </c>
      <c r="S51" s="6">
        <v>45093</v>
      </c>
      <c r="T51" s="4" t="s">
        <v>34</v>
      </c>
      <c r="U51" s="4">
        <v>176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45089</v>
      </c>
      <c r="G52" s="6">
        <v>45090</v>
      </c>
      <c r="H52" s="4">
        <v>1</v>
      </c>
      <c r="I52" s="4">
        <v>1</v>
      </c>
      <c r="J52" s="4">
        <v>1</v>
      </c>
      <c r="K52" s="4" t="s">
        <v>30</v>
      </c>
      <c r="L52" s="4">
        <v>2109</v>
      </c>
      <c r="M52" s="4">
        <v>2109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45076</v>
      </c>
      <c r="S52" s="6">
        <v>45093</v>
      </c>
      <c r="T52" s="4" t="s">
        <v>34</v>
      </c>
      <c r="U52" s="4">
        <v>2109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307</v>
      </c>
      <c r="F53" s="6">
        <v>45089</v>
      </c>
      <c r="G53" s="6">
        <v>45090</v>
      </c>
      <c r="H53" s="4">
        <v>1</v>
      </c>
      <c r="I53" s="4">
        <v>1</v>
      </c>
      <c r="J53" s="4">
        <v>1</v>
      </c>
      <c r="K53" s="4" t="s">
        <v>30</v>
      </c>
      <c r="L53" s="4">
        <v>233</v>
      </c>
      <c r="M53" s="4">
        <v>233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45076</v>
      </c>
      <c r="S53" s="6">
        <v>45093</v>
      </c>
      <c r="T53" s="4" t="s">
        <v>34</v>
      </c>
      <c r="U53" s="4">
        <v>233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45087</v>
      </c>
      <c r="G54" s="6">
        <v>45090</v>
      </c>
      <c r="H54" s="4">
        <v>1</v>
      </c>
      <c r="I54" s="4">
        <v>3</v>
      </c>
      <c r="J54" s="4">
        <v>3</v>
      </c>
      <c r="K54" s="4" t="s">
        <v>30</v>
      </c>
      <c r="L54" s="4">
        <v>1844</v>
      </c>
      <c r="M54" s="4">
        <v>1844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45076</v>
      </c>
      <c r="S54" s="6">
        <v>45093</v>
      </c>
      <c r="T54" s="4" t="s">
        <v>34</v>
      </c>
      <c r="U54" s="4">
        <v>1844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137</v>
      </c>
      <c r="B55" s="4" t="s">
        <v>26</v>
      </c>
      <c r="C55" s="4" t="s">
        <v>220</v>
      </c>
      <c r="D55" s="4" t="s">
        <v>138</v>
      </c>
      <c r="E55" s="4" t="s">
        <v>139</v>
      </c>
      <c r="F55" s="6">
        <v>45089</v>
      </c>
      <c r="G55" s="6">
        <v>45090</v>
      </c>
      <c r="H55" s="4">
        <v>1</v>
      </c>
      <c r="I55" s="4">
        <v>1</v>
      </c>
      <c r="J55" s="4">
        <v>1</v>
      </c>
      <c r="K55" s="4" t="s">
        <v>30</v>
      </c>
      <c r="L55" s="4">
        <v>-549</v>
      </c>
      <c r="M55" s="4">
        <v>-549</v>
      </c>
      <c r="N55" s="4" t="s">
        <v>140</v>
      </c>
      <c r="O55" s="4" t="s">
        <v>32</v>
      </c>
      <c r="P55" s="4" t="s">
        <v>33</v>
      </c>
      <c r="Q55" s="4">
        <v>0</v>
      </c>
      <c r="R55" s="7">
        <v>45064</v>
      </c>
      <c r="S55" s="6">
        <v>45093</v>
      </c>
      <c r="T55" s="4" t="s">
        <v>34</v>
      </c>
      <c r="U55" s="4">
        <v>-549</v>
      </c>
      <c r="V55" s="4">
        <v>0</v>
      </c>
      <c r="W55" s="4">
        <v>0</v>
      </c>
      <c r="X55" s="4" t="s">
        <v>141</v>
      </c>
      <c r="Y55" s="4" t="s">
        <v>142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45088</v>
      </c>
      <c r="G56" s="6">
        <v>45090</v>
      </c>
      <c r="H56" s="4">
        <v>1</v>
      </c>
      <c r="I56" s="4">
        <v>2</v>
      </c>
      <c r="J56" s="4">
        <v>2</v>
      </c>
      <c r="K56" s="4" t="s">
        <v>30</v>
      </c>
      <c r="L56" s="4">
        <v>3194</v>
      </c>
      <c r="M56" s="4">
        <v>3194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45077</v>
      </c>
      <c r="S56" s="6">
        <v>45093</v>
      </c>
      <c r="T56" s="4" t="s">
        <v>34</v>
      </c>
      <c r="U56" s="4">
        <v>3194</v>
      </c>
      <c r="V56" s="4">
        <v>0</v>
      </c>
      <c r="W56" s="4">
        <v>0</v>
      </c>
      <c r="X56" s="4" t="s">
        <v>321</v>
      </c>
      <c r="Y56" s="4" t="s">
        <v>36</v>
      </c>
    </row>
    <row r="57" s="4" customFormat="1" spans="1:25">
      <c r="A57" s="4" t="s">
        <v>311</v>
      </c>
      <c r="B57" s="4" t="s">
        <v>26</v>
      </c>
      <c r="C57" s="4" t="s">
        <v>220</v>
      </c>
      <c r="D57" s="4" t="s">
        <v>312</v>
      </c>
      <c r="E57" s="4" t="s">
        <v>313</v>
      </c>
      <c r="F57" s="6">
        <v>45087</v>
      </c>
      <c r="G57" s="6">
        <v>45090</v>
      </c>
      <c r="H57" s="4">
        <v>1</v>
      </c>
      <c r="I57" s="4">
        <v>3</v>
      </c>
      <c r="J57" s="4">
        <v>3</v>
      </c>
      <c r="K57" s="4" t="s">
        <v>30</v>
      </c>
      <c r="L57" s="4">
        <v>-1844</v>
      </c>
      <c r="M57" s="4">
        <v>-1844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45076</v>
      </c>
      <c r="S57" s="6">
        <v>45093</v>
      </c>
      <c r="T57" s="4" t="s">
        <v>34</v>
      </c>
      <c r="U57" s="4">
        <v>-1844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45084</v>
      </c>
      <c r="G58" s="6">
        <v>45090</v>
      </c>
      <c r="H58" s="4">
        <v>1</v>
      </c>
      <c r="I58" s="4">
        <v>6</v>
      </c>
      <c r="J58" s="4">
        <v>6</v>
      </c>
      <c r="K58" s="4" t="s">
        <v>30</v>
      </c>
      <c r="L58" s="4">
        <v>1374</v>
      </c>
      <c r="M58" s="4">
        <v>1374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45078</v>
      </c>
      <c r="S58" s="6">
        <v>45093</v>
      </c>
      <c r="T58" s="4" t="s">
        <v>34</v>
      </c>
      <c r="U58" s="4">
        <v>1374</v>
      </c>
      <c r="V58" s="4">
        <v>0</v>
      </c>
      <c r="W58" s="4">
        <v>0</v>
      </c>
      <c r="X58" s="4" t="s">
        <v>326</v>
      </c>
      <c r="Y58" s="4" t="s">
        <v>36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45086</v>
      </c>
      <c r="G59" s="6">
        <v>45090</v>
      </c>
      <c r="H59" s="4">
        <v>1</v>
      </c>
      <c r="I59" s="4">
        <v>4</v>
      </c>
      <c r="J59" s="4">
        <v>4</v>
      </c>
      <c r="K59" s="4" t="s">
        <v>30</v>
      </c>
      <c r="L59" s="4">
        <v>6377</v>
      </c>
      <c r="M59" s="4">
        <v>6377</v>
      </c>
      <c r="N59" s="4" t="s">
        <v>330</v>
      </c>
      <c r="O59" s="4" t="s">
        <v>32</v>
      </c>
      <c r="P59" s="4" t="s">
        <v>33</v>
      </c>
      <c r="Q59" s="4">
        <v>0</v>
      </c>
      <c r="R59" s="7">
        <v>45079</v>
      </c>
      <c r="S59" s="6">
        <v>45093</v>
      </c>
      <c r="T59" s="4" t="s">
        <v>34</v>
      </c>
      <c r="U59" s="4">
        <v>6377</v>
      </c>
      <c r="V59" s="4">
        <v>0</v>
      </c>
      <c r="W59" s="4">
        <v>0</v>
      </c>
      <c r="X59" s="4" t="s">
        <v>331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334</v>
      </c>
      <c r="E60" s="4" t="s">
        <v>335</v>
      </c>
      <c r="F60" s="6">
        <v>45088</v>
      </c>
      <c r="G60" s="6">
        <v>45090</v>
      </c>
      <c r="H60" s="4">
        <v>1</v>
      </c>
      <c r="I60" s="4">
        <v>2</v>
      </c>
      <c r="J60" s="4">
        <v>2</v>
      </c>
      <c r="K60" s="4" t="s">
        <v>30</v>
      </c>
      <c r="L60" s="4">
        <v>10354</v>
      </c>
      <c r="M60" s="4">
        <v>10354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45082.0000115741</v>
      </c>
      <c r="S60" s="6">
        <v>45093</v>
      </c>
      <c r="T60" s="4" t="s">
        <v>34</v>
      </c>
      <c r="U60" s="4">
        <v>10354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256</v>
      </c>
      <c r="F61" s="6">
        <v>45089</v>
      </c>
      <c r="G61" s="6">
        <v>45090</v>
      </c>
      <c r="H61" s="4">
        <v>1</v>
      </c>
      <c r="I61" s="4">
        <v>1</v>
      </c>
      <c r="J61" s="4">
        <v>1</v>
      </c>
      <c r="K61" s="4" t="s">
        <v>30</v>
      </c>
      <c r="L61" s="4">
        <v>543</v>
      </c>
      <c r="M61" s="4">
        <v>543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45083.0000115741</v>
      </c>
      <c r="S61" s="6">
        <v>45093</v>
      </c>
      <c r="T61" s="4" t="s">
        <v>34</v>
      </c>
      <c r="U61" s="4">
        <v>543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45084</v>
      </c>
      <c r="G62" s="6">
        <v>45090</v>
      </c>
      <c r="H62" s="4">
        <v>1</v>
      </c>
      <c r="I62" s="4">
        <v>6</v>
      </c>
      <c r="J62" s="4">
        <v>6</v>
      </c>
      <c r="K62" s="4" t="s">
        <v>30</v>
      </c>
      <c r="L62" s="4">
        <v>16122</v>
      </c>
      <c r="M62" s="4">
        <v>16122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45083.0000115741</v>
      </c>
      <c r="S62" s="6">
        <v>45093</v>
      </c>
      <c r="T62" s="4" t="s">
        <v>34</v>
      </c>
      <c r="U62" s="4">
        <v>16122</v>
      </c>
      <c r="V62" s="4">
        <v>0</v>
      </c>
      <c r="W62" s="4">
        <v>0</v>
      </c>
      <c r="X62" s="4" t="s">
        <v>348</v>
      </c>
      <c r="Y62" s="4" t="s">
        <v>36</v>
      </c>
    </row>
    <row r="63" s="4" customFormat="1" spans="1:25">
      <c r="A63" s="4" t="s">
        <v>37</v>
      </c>
      <c r="B63" s="4" t="s">
        <v>26</v>
      </c>
      <c r="C63" s="4" t="s">
        <v>220</v>
      </c>
      <c r="D63" s="4" t="s">
        <v>38</v>
      </c>
      <c r="E63" s="4" t="s">
        <v>39</v>
      </c>
      <c r="F63" s="6">
        <v>45083</v>
      </c>
      <c r="G63" s="6">
        <v>45090</v>
      </c>
      <c r="H63" s="4">
        <v>1</v>
      </c>
      <c r="I63" s="4">
        <v>7</v>
      </c>
      <c r="J63" s="4">
        <v>7</v>
      </c>
      <c r="K63" s="4" t="s">
        <v>30</v>
      </c>
      <c r="L63" s="4">
        <v>-12089</v>
      </c>
      <c r="M63" s="4">
        <v>-12089</v>
      </c>
      <c r="N63" s="4" t="s">
        <v>40</v>
      </c>
      <c r="O63" s="4" t="s">
        <v>32</v>
      </c>
      <c r="P63" s="4" t="s">
        <v>33</v>
      </c>
      <c r="Q63" s="4">
        <v>0</v>
      </c>
      <c r="R63" s="7">
        <v>44980</v>
      </c>
      <c r="S63" s="6">
        <v>45093</v>
      </c>
      <c r="T63" s="4" t="s">
        <v>34</v>
      </c>
      <c r="U63" s="4">
        <v>-12089</v>
      </c>
      <c r="V63" s="4">
        <v>0</v>
      </c>
      <c r="W63" s="4">
        <v>0</v>
      </c>
      <c r="X63" s="4" t="s">
        <v>41</v>
      </c>
      <c r="Y63" s="4" t="s">
        <v>42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45089</v>
      </c>
      <c r="G64" s="6">
        <v>45090</v>
      </c>
      <c r="H64" s="4">
        <v>1</v>
      </c>
      <c r="I64" s="4">
        <v>1</v>
      </c>
      <c r="J64" s="4">
        <v>1</v>
      </c>
      <c r="K64" s="4" t="s">
        <v>30</v>
      </c>
      <c r="L64" s="4">
        <v>1965</v>
      </c>
      <c r="M64" s="4">
        <v>1965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45083</v>
      </c>
      <c r="S64" s="6">
        <v>45093</v>
      </c>
      <c r="T64" s="4" t="s">
        <v>34</v>
      </c>
      <c r="U64" s="4">
        <v>1965</v>
      </c>
      <c r="V64" s="4">
        <v>0</v>
      </c>
      <c r="W64" s="4">
        <v>0</v>
      </c>
      <c r="X64" s="4" t="s">
        <v>353</v>
      </c>
      <c r="Y64" s="4" t="s">
        <v>36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45088</v>
      </c>
      <c r="G65" s="6">
        <v>45090</v>
      </c>
      <c r="H65" s="4">
        <v>1</v>
      </c>
      <c r="I65" s="4">
        <v>2</v>
      </c>
      <c r="J65" s="4">
        <v>2</v>
      </c>
      <c r="K65" s="4" t="s">
        <v>30</v>
      </c>
      <c r="L65" s="4">
        <v>5766</v>
      </c>
      <c r="M65" s="4">
        <v>5766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45083.0000115741</v>
      </c>
      <c r="S65" s="6">
        <v>45093</v>
      </c>
      <c r="T65" s="4" t="s">
        <v>34</v>
      </c>
      <c r="U65" s="4">
        <v>5766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45086</v>
      </c>
      <c r="G66" s="6">
        <v>45090</v>
      </c>
      <c r="H66" s="4">
        <v>1</v>
      </c>
      <c r="I66" s="4">
        <v>4</v>
      </c>
      <c r="J66" s="4">
        <v>4</v>
      </c>
      <c r="K66" s="4" t="s">
        <v>30</v>
      </c>
      <c r="L66" s="4">
        <v>6858</v>
      </c>
      <c r="M66" s="4">
        <v>6858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45083.0000115741</v>
      </c>
      <c r="S66" s="6">
        <v>45093</v>
      </c>
      <c r="T66" s="4" t="s">
        <v>34</v>
      </c>
      <c r="U66" s="4">
        <v>6858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7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45088</v>
      </c>
      <c r="G67" s="6">
        <v>45090</v>
      </c>
      <c r="H67" s="4">
        <v>3</v>
      </c>
      <c r="I67" s="4">
        <v>2</v>
      </c>
      <c r="J67" s="4">
        <v>6</v>
      </c>
      <c r="K67" s="4" t="s">
        <v>30</v>
      </c>
      <c r="L67" s="4">
        <v>2232</v>
      </c>
      <c r="M67" s="4">
        <v>2232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45084</v>
      </c>
      <c r="S67" s="6">
        <v>45093</v>
      </c>
      <c r="T67" s="4" t="s">
        <v>34</v>
      </c>
      <c r="U67" s="4">
        <v>2232</v>
      </c>
      <c r="V67" s="4">
        <v>0</v>
      </c>
      <c r="W67" s="4">
        <v>0</v>
      </c>
      <c r="X67" s="4" t="s">
        <v>370</v>
      </c>
      <c r="Y67" s="4">
        <v>125771006</v>
      </c>
      <c r="Z67" s="4">
        <v>125771007</v>
      </c>
      <c r="AA67" s="4" t="s">
        <v>371</v>
      </c>
    </row>
    <row r="68" s="4" customFormat="1" spans="1:25">
      <c r="A68" s="4" t="s">
        <v>333</v>
      </c>
      <c r="B68" s="4" t="s">
        <v>26</v>
      </c>
      <c r="C68" s="4" t="s">
        <v>220</v>
      </c>
      <c r="D68" s="4" t="s">
        <v>334</v>
      </c>
      <c r="E68" s="4" t="s">
        <v>335</v>
      </c>
      <c r="F68" s="6">
        <v>45088</v>
      </c>
      <c r="G68" s="6">
        <v>45090</v>
      </c>
      <c r="H68" s="4">
        <v>1</v>
      </c>
      <c r="I68" s="4">
        <v>2</v>
      </c>
      <c r="J68" s="4">
        <v>2</v>
      </c>
      <c r="K68" s="4" t="s">
        <v>30</v>
      </c>
      <c r="L68" s="4">
        <v>-10354</v>
      </c>
      <c r="M68" s="4">
        <v>-10354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45082.0000115741</v>
      </c>
      <c r="S68" s="6">
        <v>45093</v>
      </c>
      <c r="T68" s="4" t="s">
        <v>34</v>
      </c>
      <c r="U68" s="4">
        <v>-10354</v>
      </c>
      <c r="V68" s="4">
        <v>0</v>
      </c>
      <c r="W68" s="4">
        <v>0</v>
      </c>
      <c r="X68" s="4" t="s">
        <v>337</v>
      </c>
      <c r="Y68" s="4" t="s">
        <v>338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45087</v>
      </c>
      <c r="G69" s="6">
        <v>45090</v>
      </c>
      <c r="H69" s="4">
        <v>2</v>
      </c>
      <c r="I69" s="4">
        <v>3</v>
      </c>
      <c r="J69" s="4">
        <v>6</v>
      </c>
      <c r="K69" s="4" t="s">
        <v>30</v>
      </c>
      <c r="L69" s="4">
        <v>1020</v>
      </c>
      <c r="M69" s="4">
        <v>1020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45084</v>
      </c>
      <c r="S69" s="6">
        <v>45093</v>
      </c>
      <c r="T69" s="4" t="s">
        <v>34</v>
      </c>
      <c r="U69" s="4">
        <v>1020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299</v>
      </c>
      <c r="B70" s="4" t="s">
        <v>26</v>
      </c>
      <c r="C70" s="4" t="s">
        <v>220</v>
      </c>
      <c r="D70" s="4" t="s">
        <v>300</v>
      </c>
      <c r="E70" s="4" t="s">
        <v>301</v>
      </c>
      <c r="F70" s="6">
        <v>45089</v>
      </c>
      <c r="G70" s="6">
        <v>45090</v>
      </c>
      <c r="H70" s="4">
        <v>1</v>
      </c>
      <c r="I70" s="4">
        <v>1</v>
      </c>
      <c r="J70" s="4">
        <v>1</v>
      </c>
      <c r="K70" s="4" t="s">
        <v>30</v>
      </c>
      <c r="L70" s="4">
        <v>-2109</v>
      </c>
      <c r="M70" s="4">
        <v>-2109</v>
      </c>
      <c r="N70" s="4" t="s">
        <v>302</v>
      </c>
      <c r="O70" s="4" t="s">
        <v>32</v>
      </c>
      <c r="P70" s="4" t="s">
        <v>33</v>
      </c>
      <c r="Q70" s="4">
        <v>0</v>
      </c>
      <c r="R70" s="7">
        <v>45076</v>
      </c>
      <c r="S70" s="6">
        <v>45093</v>
      </c>
      <c r="T70" s="4" t="s">
        <v>34</v>
      </c>
      <c r="U70" s="4">
        <v>-2109</v>
      </c>
      <c r="V70" s="4">
        <v>0</v>
      </c>
      <c r="W70" s="4">
        <v>0</v>
      </c>
      <c r="X70" s="4" t="s">
        <v>303</v>
      </c>
      <c r="Y70" s="4" t="s">
        <v>304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6">
        <v>45089</v>
      </c>
      <c r="G71" s="6">
        <v>45090</v>
      </c>
      <c r="H71" s="4">
        <v>1</v>
      </c>
      <c r="I71" s="4">
        <v>1</v>
      </c>
      <c r="J71" s="4">
        <v>1</v>
      </c>
      <c r="K71" s="4" t="s">
        <v>30</v>
      </c>
      <c r="L71" s="4">
        <v>640</v>
      </c>
      <c r="M71" s="4">
        <v>640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45085.0000115741</v>
      </c>
      <c r="S71" s="6">
        <v>45093</v>
      </c>
      <c r="T71" s="4" t="s">
        <v>34</v>
      </c>
      <c r="U71" s="4">
        <v>640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45089</v>
      </c>
      <c r="G72" s="6">
        <v>45090</v>
      </c>
      <c r="H72" s="4">
        <v>1</v>
      </c>
      <c r="I72" s="4">
        <v>1</v>
      </c>
      <c r="J72" s="4">
        <v>1</v>
      </c>
      <c r="K72" s="4" t="s">
        <v>30</v>
      </c>
      <c r="L72" s="4">
        <v>906</v>
      </c>
      <c r="M72" s="4">
        <v>906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45085.0000115741</v>
      </c>
      <c r="S72" s="6">
        <v>45093</v>
      </c>
      <c r="T72" s="4" t="s">
        <v>34</v>
      </c>
      <c r="U72" s="4">
        <v>906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45089</v>
      </c>
      <c r="G73" s="6">
        <v>45090</v>
      </c>
      <c r="H73" s="4">
        <v>1</v>
      </c>
      <c r="I73" s="4">
        <v>1</v>
      </c>
      <c r="J73" s="4">
        <v>1</v>
      </c>
      <c r="K73" s="4" t="s">
        <v>30</v>
      </c>
      <c r="L73" s="4">
        <v>381</v>
      </c>
      <c r="M73" s="4">
        <v>381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45085.0000115741</v>
      </c>
      <c r="S73" s="6">
        <v>45093</v>
      </c>
      <c r="T73" s="4" t="s">
        <v>34</v>
      </c>
      <c r="U73" s="4">
        <v>381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45088</v>
      </c>
      <c r="G74" s="6">
        <v>45090</v>
      </c>
      <c r="H74" s="4">
        <v>1</v>
      </c>
      <c r="I74" s="4">
        <v>2</v>
      </c>
      <c r="J74" s="4">
        <v>2</v>
      </c>
      <c r="K74" s="4" t="s">
        <v>30</v>
      </c>
      <c r="L74" s="4">
        <v>762</v>
      </c>
      <c r="M74" s="4">
        <v>762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45085</v>
      </c>
      <c r="S74" s="6">
        <v>45093</v>
      </c>
      <c r="T74" s="4" t="s">
        <v>34</v>
      </c>
      <c r="U74" s="4">
        <v>762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349</v>
      </c>
      <c r="B75" s="4" t="s">
        <v>26</v>
      </c>
      <c r="C75" s="4" t="s">
        <v>220</v>
      </c>
      <c r="D75" s="4" t="s">
        <v>350</v>
      </c>
      <c r="E75" s="4" t="s">
        <v>351</v>
      </c>
      <c r="F75" s="6">
        <v>45089</v>
      </c>
      <c r="G75" s="6">
        <v>45090</v>
      </c>
      <c r="H75" s="4">
        <v>1</v>
      </c>
      <c r="I75" s="4">
        <v>1</v>
      </c>
      <c r="J75" s="4">
        <v>1</v>
      </c>
      <c r="K75" s="4" t="s">
        <v>30</v>
      </c>
      <c r="L75" s="4">
        <v>-1965</v>
      </c>
      <c r="M75" s="4">
        <v>-1965</v>
      </c>
      <c r="N75" s="4" t="s">
        <v>352</v>
      </c>
      <c r="O75" s="4" t="s">
        <v>32</v>
      </c>
      <c r="P75" s="4" t="s">
        <v>33</v>
      </c>
      <c r="Q75" s="4">
        <v>0</v>
      </c>
      <c r="R75" s="7">
        <v>45083</v>
      </c>
      <c r="S75" s="6">
        <v>45093</v>
      </c>
      <c r="T75" s="4" t="s">
        <v>34</v>
      </c>
      <c r="U75" s="4">
        <v>-1965</v>
      </c>
      <c r="V75" s="4">
        <v>0</v>
      </c>
      <c r="W75" s="4">
        <v>0</v>
      </c>
      <c r="X75" s="4" t="s">
        <v>353</v>
      </c>
      <c r="Y75" s="4" t="s">
        <v>36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45087</v>
      </c>
      <c r="G76" s="6">
        <v>45090</v>
      </c>
      <c r="H76" s="4">
        <v>1</v>
      </c>
      <c r="I76" s="4">
        <v>3</v>
      </c>
      <c r="J76" s="4">
        <v>3</v>
      </c>
      <c r="K76" s="4" t="s">
        <v>30</v>
      </c>
      <c r="L76" s="4">
        <v>1347</v>
      </c>
      <c r="M76" s="4">
        <v>1347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45085</v>
      </c>
      <c r="S76" s="6">
        <v>45093</v>
      </c>
      <c r="T76" s="4" t="s">
        <v>34</v>
      </c>
      <c r="U76" s="4">
        <v>1347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45089</v>
      </c>
      <c r="G77" s="6">
        <v>45090</v>
      </c>
      <c r="H77" s="4">
        <v>2</v>
      </c>
      <c r="I77" s="4">
        <v>1</v>
      </c>
      <c r="J77" s="4">
        <v>2</v>
      </c>
      <c r="K77" s="4" t="s">
        <v>30</v>
      </c>
      <c r="L77" s="4">
        <v>890</v>
      </c>
      <c r="M77" s="4">
        <v>890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45085</v>
      </c>
      <c r="S77" s="6">
        <v>45093</v>
      </c>
      <c r="T77" s="4" t="s">
        <v>34</v>
      </c>
      <c r="U77" s="4">
        <v>890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45087</v>
      </c>
      <c r="G78" s="6">
        <v>45090</v>
      </c>
      <c r="H78" s="4">
        <v>1</v>
      </c>
      <c r="I78" s="4">
        <v>3</v>
      </c>
      <c r="J78" s="4">
        <v>3</v>
      </c>
      <c r="K78" s="4" t="s">
        <v>30</v>
      </c>
      <c r="L78" s="4">
        <v>21707</v>
      </c>
      <c r="M78" s="4">
        <v>21707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45085.0000115741</v>
      </c>
      <c r="S78" s="6">
        <v>45093</v>
      </c>
      <c r="T78" s="4" t="s">
        <v>34</v>
      </c>
      <c r="U78" s="4">
        <v>21707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6">
        <v>45088</v>
      </c>
      <c r="G79" s="6">
        <v>45090</v>
      </c>
      <c r="H79" s="4">
        <v>1</v>
      </c>
      <c r="I79" s="4">
        <v>2</v>
      </c>
      <c r="J79" s="4">
        <v>2</v>
      </c>
      <c r="K79" s="4" t="s">
        <v>30</v>
      </c>
      <c r="L79" s="4">
        <v>2578</v>
      </c>
      <c r="M79" s="4">
        <v>2578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45086</v>
      </c>
      <c r="S79" s="6">
        <v>45093</v>
      </c>
      <c r="T79" s="4" t="s">
        <v>34</v>
      </c>
      <c r="U79" s="4">
        <v>2578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45088</v>
      </c>
      <c r="G80" s="6">
        <v>45090</v>
      </c>
      <c r="H80" s="4">
        <v>1</v>
      </c>
      <c r="I80" s="4">
        <v>2</v>
      </c>
      <c r="J80" s="4">
        <v>2</v>
      </c>
      <c r="K80" s="4" t="s">
        <v>30</v>
      </c>
      <c r="L80" s="4">
        <v>606</v>
      </c>
      <c r="M80" s="4">
        <v>606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45086.0000115741</v>
      </c>
      <c r="S80" s="6">
        <v>45093</v>
      </c>
      <c r="T80" s="4" t="s">
        <v>34</v>
      </c>
      <c r="U80" s="4">
        <v>606</v>
      </c>
      <c r="V80" s="4">
        <v>0</v>
      </c>
      <c r="W80" s="4">
        <v>0</v>
      </c>
      <c r="X80" s="4" t="s">
        <v>430</v>
      </c>
      <c r="Y80" s="4" t="s">
        <v>36</v>
      </c>
    </row>
    <row r="81" s="4" customFormat="1" spans="1:26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45088</v>
      </c>
      <c r="G81" s="6">
        <v>45090</v>
      </c>
      <c r="H81" s="4">
        <v>2</v>
      </c>
      <c r="I81" s="4">
        <v>2</v>
      </c>
      <c r="J81" s="4">
        <v>4</v>
      </c>
      <c r="K81" s="4" t="s">
        <v>30</v>
      </c>
      <c r="L81" s="4">
        <v>9532</v>
      </c>
      <c r="M81" s="4">
        <v>9532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45086.0000115741</v>
      </c>
      <c r="S81" s="6">
        <v>45093</v>
      </c>
      <c r="T81" s="4" t="s">
        <v>34</v>
      </c>
      <c r="U81" s="4">
        <v>9532</v>
      </c>
      <c r="V81" s="4">
        <v>0</v>
      </c>
      <c r="W81" s="4">
        <v>0</v>
      </c>
      <c r="X81" s="4" t="s">
        <v>435</v>
      </c>
      <c r="Y81" s="4">
        <v>72453166</v>
      </c>
      <c r="Z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45088</v>
      </c>
      <c r="G82" s="6">
        <v>45090</v>
      </c>
      <c r="H82" s="4">
        <v>1</v>
      </c>
      <c r="I82" s="4">
        <v>2</v>
      </c>
      <c r="J82" s="4">
        <v>2</v>
      </c>
      <c r="K82" s="4" t="s">
        <v>30</v>
      </c>
      <c r="L82" s="4">
        <v>1398</v>
      </c>
      <c r="M82" s="4">
        <v>1398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45086</v>
      </c>
      <c r="S82" s="6">
        <v>45093</v>
      </c>
      <c r="T82" s="4" t="s">
        <v>34</v>
      </c>
      <c r="U82" s="4">
        <v>1398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45088</v>
      </c>
      <c r="G83" s="6">
        <v>45090</v>
      </c>
      <c r="H83" s="4">
        <v>1</v>
      </c>
      <c r="I83" s="4">
        <v>2</v>
      </c>
      <c r="J83" s="4">
        <v>2</v>
      </c>
      <c r="K83" s="4" t="s">
        <v>30</v>
      </c>
      <c r="L83" s="4">
        <v>2066</v>
      </c>
      <c r="M83" s="4">
        <v>2066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45086.0000115741</v>
      </c>
      <c r="S83" s="6">
        <v>45093</v>
      </c>
      <c r="T83" s="4" t="s">
        <v>34</v>
      </c>
      <c r="U83" s="4">
        <v>2066</v>
      </c>
      <c r="V83" s="4">
        <v>0</v>
      </c>
      <c r="W83" s="4">
        <v>0</v>
      </c>
      <c r="X83" s="4" t="s">
        <v>447</v>
      </c>
      <c r="Y83" s="4" t="s">
        <v>36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6">
        <v>45088</v>
      </c>
      <c r="G84" s="6">
        <v>45090</v>
      </c>
      <c r="H84" s="4">
        <v>1</v>
      </c>
      <c r="I84" s="4">
        <v>2</v>
      </c>
      <c r="J84" s="4">
        <v>2</v>
      </c>
      <c r="K84" s="4" t="s">
        <v>30</v>
      </c>
      <c r="L84" s="4">
        <v>4580</v>
      </c>
      <c r="M84" s="4">
        <v>4580</v>
      </c>
      <c r="N84" s="4" t="s">
        <v>451</v>
      </c>
      <c r="O84" s="4" t="s">
        <v>32</v>
      </c>
      <c r="P84" s="4" t="s">
        <v>33</v>
      </c>
      <c r="Q84" s="4">
        <v>0</v>
      </c>
      <c r="R84" s="7">
        <v>45087.0000115741</v>
      </c>
      <c r="S84" s="6">
        <v>45093</v>
      </c>
      <c r="T84" s="4" t="s">
        <v>34</v>
      </c>
      <c r="U84" s="4">
        <v>4580</v>
      </c>
      <c r="V84" s="4">
        <v>0</v>
      </c>
      <c r="W84" s="4">
        <v>0</v>
      </c>
      <c r="X84" s="4" t="s">
        <v>452</v>
      </c>
      <c r="Y84" s="4" t="s">
        <v>453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455</v>
      </c>
      <c r="E85" s="4" t="s">
        <v>456</v>
      </c>
      <c r="F85" s="6">
        <v>45088</v>
      </c>
      <c r="G85" s="6">
        <v>45090</v>
      </c>
      <c r="H85" s="4">
        <v>1</v>
      </c>
      <c r="I85" s="4">
        <v>2</v>
      </c>
      <c r="J85" s="4">
        <v>2</v>
      </c>
      <c r="K85" s="4" t="s">
        <v>30</v>
      </c>
      <c r="L85" s="4">
        <v>1742</v>
      </c>
      <c r="M85" s="4">
        <v>1742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45087</v>
      </c>
      <c r="S85" s="6">
        <v>45093</v>
      </c>
      <c r="T85" s="4" t="s">
        <v>34</v>
      </c>
      <c r="U85" s="4">
        <v>1742</v>
      </c>
      <c r="V85" s="4">
        <v>0</v>
      </c>
      <c r="W85" s="4">
        <v>0</v>
      </c>
      <c r="X85" s="4" t="s">
        <v>458</v>
      </c>
      <c r="Y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45088</v>
      </c>
      <c r="G86" s="6">
        <v>45090</v>
      </c>
      <c r="H86" s="4">
        <v>1</v>
      </c>
      <c r="I86" s="4">
        <v>2</v>
      </c>
      <c r="J86" s="4">
        <v>2</v>
      </c>
      <c r="K86" s="4" t="s">
        <v>30</v>
      </c>
      <c r="L86" s="4">
        <v>2802</v>
      </c>
      <c r="M86" s="4">
        <v>2802</v>
      </c>
      <c r="N86" s="4" t="s">
        <v>463</v>
      </c>
      <c r="O86" s="4" t="s">
        <v>32</v>
      </c>
      <c r="P86" s="4" t="s">
        <v>33</v>
      </c>
      <c r="Q86" s="4">
        <v>0</v>
      </c>
      <c r="R86" s="7">
        <v>45087.0000115741</v>
      </c>
      <c r="S86" s="6">
        <v>45093</v>
      </c>
      <c r="T86" s="4" t="s">
        <v>34</v>
      </c>
      <c r="U86" s="4">
        <v>2802</v>
      </c>
      <c r="V86" s="4">
        <v>0</v>
      </c>
      <c r="W86" s="4">
        <v>0</v>
      </c>
      <c r="X86" s="4" t="s">
        <v>464</v>
      </c>
      <c r="Y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468</v>
      </c>
      <c r="F87" s="6">
        <v>45088</v>
      </c>
      <c r="G87" s="6">
        <v>45090</v>
      </c>
      <c r="H87" s="4">
        <v>1</v>
      </c>
      <c r="I87" s="4">
        <v>2</v>
      </c>
      <c r="J87" s="4">
        <v>2</v>
      </c>
      <c r="K87" s="4" t="s">
        <v>30</v>
      </c>
      <c r="L87" s="4">
        <v>962</v>
      </c>
      <c r="M87" s="4">
        <v>962</v>
      </c>
      <c r="N87" s="4" t="s">
        <v>469</v>
      </c>
      <c r="O87" s="4" t="s">
        <v>32</v>
      </c>
      <c r="P87" s="4" t="s">
        <v>33</v>
      </c>
      <c r="Q87" s="4">
        <v>0</v>
      </c>
      <c r="R87" s="7">
        <v>45087</v>
      </c>
      <c r="S87" s="6">
        <v>45093</v>
      </c>
      <c r="T87" s="4" t="s">
        <v>34</v>
      </c>
      <c r="U87" s="4">
        <v>962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368</v>
      </c>
      <c r="F88" s="6">
        <v>45089</v>
      </c>
      <c r="G88" s="6">
        <v>45090</v>
      </c>
      <c r="H88" s="4">
        <v>2</v>
      </c>
      <c r="I88" s="4">
        <v>1</v>
      </c>
      <c r="J88" s="4">
        <v>2</v>
      </c>
      <c r="K88" s="4" t="s">
        <v>30</v>
      </c>
      <c r="L88" s="4">
        <v>484</v>
      </c>
      <c r="M88" s="4">
        <v>484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45088.0000115741</v>
      </c>
      <c r="S88" s="6">
        <v>45093</v>
      </c>
      <c r="T88" s="4" t="s">
        <v>34</v>
      </c>
      <c r="U88" s="4">
        <v>484</v>
      </c>
      <c r="V88" s="4">
        <v>0</v>
      </c>
      <c r="W88" s="4">
        <v>0</v>
      </c>
      <c r="X88" s="4" t="s">
        <v>475</v>
      </c>
      <c r="Y88" s="4" t="s">
        <v>36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45089</v>
      </c>
      <c r="G89" s="6">
        <v>45090</v>
      </c>
      <c r="H89" s="4">
        <v>1</v>
      </c>
      <c r="I89" s="4">
        <v>1</v>
      </c>
      <c r="J89" s="4">
        <v>1</v>
      </c>
      <c r="K89" s="4" t="s">
        <v>30</v>
      </c>
      <c r="L89" s="4">
        <v>345</v>
      </c>
      <c r="M89" s="4">
        <v>345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45088.0000115741</v>
      </c>
      <c r="S89" s="6">
        <v>45093</v>
      </c>
      <c r="T89" s="4" t="s">
        <v>34</v>
      </c>
      <c r="U89" s="4">
        <v>345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45089</v>
      </c>
      <c r="G90" s="6">
        <v>45090</v>
      </c>
      <c r="H90" s="4">
        <v>1</v>
      </c>
      <c r="I90" s="4">
        <v>1</v>
      </c>
      <c r="J90" s="4">
        <v>1</v>
      </c>
      <c r="K90" s="4" t="s">
        <v>30</v>
      </c>
      <c r="L90" s="4">
        <v>667</v>
      </c>
      <c r="M90" s="4">
        <v>667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45088</v>
      </c>
      <c r="S90" s="6">
        <v>45093</v>
      </c>
      <c r="T90" s="4" t="s">
        <v>34</v>
      </c>
      <c r="U90" s="4">
        <v>667</v>
      </c>
      <c r="V90" s="4">
        <v>0</v>
      </c>
      <c r="W90" s="4">
        <v>0</v>
      </c>
      <c r="X90" s="4" t="s">
        <v>486</v>
      </c>
      <c r="Y90" s="4" t="s">
        <v>487</v>
      </c>
    </row>
    <row r="91" s="4" customFormat="1" spans="1:25">
      <c r="A91" s="4" t="s">
        <v>488</v>
      </c>
      <c r="B91" s="4" t="s">
        <v>26</v>
      </c>
      <c r="C91" s="4" t="s">
        <v>27</v>
      </c>
      <c r="D91" s="4" t="s">
        <v>489</v>
      </c>
      <c r="E91" s="4" t="s">
        <v>490</v>
      </c>
      <c r="F91" s="6">
        <v>45088</v>
      </c>
      <c r="G91" s="6">
        <v>45090</v>
      </c>
      <c r="H91" s="4">
        <v>1</v>
      </c>
      <c r="I91" s="4">
        <v>2</v>
      </c>
      <c r="J91" s="4">
        <v>2</v>
      </c>
      <c r="K91" s="4" t="s">
        <v>30</v>
      </c>
      <c r="L91" s="4">
        <v>228</v>
      </c>
      <c r="M91" s="4">
        <v>228</v>
      </c>
      <c r="N91" s="4" t="s">
        <v>491</v>
      </c>
      <c r="O91" s="4" t="s">
        <v>32</v>
      </c>
      <c r="P91" s="4" t="s">
        <v>33</v>
      </c>
      <c r="Q91" s="4">
        <v>0</v>
      </c>
      <c r="R91" s="7">
        <v>45088</v>
      </c>
      <c r="S91" s="6">
        <v>45093</v>
      </c>
      <c r="T91" s="4" t="s">
        <v>34</v>
      </c>
      <c r="U91" s="4">
        <v>228</v>
      </c>
      <c r="V91" s="4">
        <v>0</v>
      </c>
      <c r="W91" s="4">
        <v>0</v>
      </c>
      <c r="X91" s="4" t="s">
        <v>492</v>
      </c>
      <c r="Y91" s="4" t="s">
        <v>36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473</v>
      </c>
      <c r="E92" s="4" t="s">
        <v>494</v>
      </c>
      <c r="F92" s="6">
        <v>45089</v>
      </c>
      <c r="G92" s="6">
        <v>45090</v>
      </c>
      <c r="H92" s="4">
        <v>1</v>
      </c>
      <c r="I92" s="4">
        <v>1</v>
      </c>
      <c r="J92" s="4">
        <v>1</v>
      </c>
      <c r="K92" s="4" t="s">
        <v>30</v>
      </c>
      <c r="L92" s="4">
        <v>253</v>
      </c>
      <c r="M92" s="4">
        <v>253</v>
      </c>
      <c r="N92" s="4" t="s">
        <v>495</v>
      </c>
      <c r="O92" s="4" t="s">
        <v>32</v>
      </c>
      <c r="P92" s="4" t="s">
        <v>33</v>
      </c>
      <c r="Q92" s="4">
        <v>0</v>
      </c>
      <c r="R92" s="7">
        <v>45088</v>
      </c>
      <c r="S92" s="6">
        <v>45093</v>
      </c>
      <c r="T92" s="4" t="s">
        <v>34</v>
      </c>
      <c r="U92" s="4">
        <v>253</v>
      </c>
      <c r="V92" s="4">
        <v>0</v>
      </c>
      <c r="W92" s="4">
        <v>0</v>
      </c>
      <c r="X92" s="4" t="s">
        <v>496</v>
      </c>
      <c r="Y92" s="4" t="s">
        <v>36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499</v>
      </c>
      <c r="F93" s="6">
        <v>45089</v>
      </c>
      <c r="G93" s="6">
        <v>45090</v>
      </c>
      <c r="H93" s="4">
        <v>1</v>
      </c>
      <c r="I93" s="4">
        <v>1</v>
      </c>
      <c r="J93" s="4">
        <v>1</v>
      </c>
      <c r="K93" s="4" t="s">
        <v>30</v>
      </c>
      <c r="L93" s="4">
        <v>336</v>
      </c>
      <c r="M93" s="4">
        <v>336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45088.0000115741</v>
      </c>
      <c r="S93" s="6">
        <v>45093</v>
      </c>
      <c r="T93" s="4" t="s">
        <v>34</v>
      </c>
      <c r="U93" s="4">
        <v>336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385</v>
      </c>
      <c r="E94" s="4" t="s">
        <v>504</v>
      </c>
      <c r="F94" s="6">
        <v>45089</v>
      </c>
      <c r="G94" s="6">
        <v>45090</v>
      </c>
      <c r="H94" s="4">
        <v>1</v>
      </c>
      <c r="I94" s="4">
        <v>1</v>
      </c>
      <c r="J94" s="4">
        <v>1</v>
      </c>
      <c r="K94" s="4" t="s">
        <v>30</v>
      </c>
      <c r="L94" s="4">
        <v>751</v>
      </c>
      <c r="M94" s="4">
        <v>751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45088.0000115741</v>
      </c>
      <c r="S94" s="6">
        <v>45093</v>
      </c>
      <c r="T94" s="4" t="s">
        <v>34</v>
      </c>
      <c r="U94" s="4">
        <v>751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45089</v>
      </c>
      <c r="G95" s="6">
        <v>45090</v>
      </c>
      <c r="H95" s="4">
        <v>1</v>
      </c>
      <c r="I95" s="4">
        <v>1</v>
      </c>
      <c r="J95" s="4">
        <v>1</v>
      </c>
      <c r="K95" s="4" t="s">
        <v>30</v>
      </c>
      <c r="L95" s="4">
        <v>575</v>
      </c>
      <c r="M95" s="4">
        <v>575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45088.0000115741</v>
      </c>
      <c r="S95" s="6">
        <v>45093</v>
      </c>
      <c r="T95" s="4" t="s">
        <v>34</v>
      </c>
      <c r="U95" s="4">
        <v>575</v>
      </c>
      <c r="V95" s="4">
        <v>0</v>
      </c>
      <c r="W95" s="4">
        <v>0</v>
      </c>
      <c r="X95" s="4" t="s">
        <v>512</v>
      </c>
      <c r="Y95" s="4" t="s">
        <v>36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45089</v>
      </c>
      <c r="G96" s="6">
        <v>45090</v>
      </c>
      <c r="H96" s="4">
        <v>1</v>
      </c>
      <c r="I96" s="4">
        <v>1</v>
      </c>
      <c r="J96" s="4">
        <v>1</v>
      </c>
      <c r="K96" s="4" t="s">
        <v>30</v>
      </c>
      <c r="L96" s="4">
        <v>128</v>
      </c>
      <c r="M96" s="4">
        <v>128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45088.0000115741</v>
      </c>
      <c r="S96" s="6">
        <v>45093</v>
      </c>
      <c r="T96" s="4" t="s">
        <v>34</v>
      </c>
      <c r="U96" s="4">
        <v>128</v>
      </c>
      <c r="V96" s="4">
        <v>0</v>
      </c>
      <c r="W96" s="4">
        <v>0</v>
      </c>
      <c r="X96" s="4" t="s">
        <v>517</v>
      </c>
      <c r="Y96" s="4" t="s">
        <v>36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520</v>
      </c>
      <c r="F97" s="6">
        <v>45089</v>
      </c>
      <c r="G97" s="6">
        <v>45090</v>
      </c>
      <c r="H97" s="4">
        <v>1</v>
      </c>
      <c r="I97" s="4">
        <v>1</v>
      </c>
      <c r="J97" s="4">
        <v>1</v>
      </c>
      <c r="K97" s="4" t="s">
        <v>30</v>
      </c>
      <c r="L97" s="4">
        <v>1209</v>
      </c>
      <c r="M97" s="4">
        <v>1209</v>
      </c>
      <c r="N97" s="4" t="s">
        <v>521</v>
      </c>
      <c r="O97" s="4" t="s">
        <v>32</v>
      </c>
      <c r="P97" s="4" t="s">
        <v>33</v>
      </c>
      <c r="Q97" s="4">
        <v>0</v>
      </c>
      <c r="R97" s="7">
        <v>45088.0000115741</v>
      </c>
      <c r="S97" s="6">
        <v>45093</v>
      </c>
      <c r="T97" s="4" t="s">
        <v>34</v>
      </c>
      <c r="U97" s="4">
        <v>1209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473</v>
      </c>
      <c r="E98" s="4" t="s">
        <v>368</v>
      </c>
      <c r="F98" s="6">
        <v>45089</v>
      </c>
      <c r="G98" s="6">
        <v>45090</v>
      </c>
      <c r="H98" s="4">
        <v>1</v>
      </c>
      <c r="I98" s="4">
        <v>1</v>
      </c>
      <c r="J98" s="4">
        <v>1</v>
      </c>
      <c r="K98" s="4" t="s">
        <v>30</v>
      </c>
      <c r="L98" s="4">
        <v>242</v>
      </c>
      <c r="M98" s="4">
        <v>242</v>
      </c>
      <c r="N98" s="4" t="s">
        <v>525</v>
      </c>
      <c r="O98" s="4" t="s">
        <v>32</v>
      </c>
      <c r="P98" s="4" t="s">
        <v>33</v>
      </c>
      <c r="Q98" s="4">
        <v>0</v>
      </c>
      <c r="R98" s="7">
        <v>45089.0000115741</v>
      </c>
      <c r="S98" s="6">
        <v>45093</v>
      </c>
      <c r="T98" s="4" t="s">
        <v>34</v>
      </c>
      <c r="U98" s="4">
        <v>242</v>
      </c>
      <c r="V98" s="4">
        <v>0</v>
      </c>
      <c r="W98" s="4">
        <v>0</v>
      </c>
      <c r="X98" s="4" t="s">
        <v>526</v>
      </c>
      <c r="Y98" s="4" t="s">
        <v>36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528</v>
      </c>
      <c r="E99" s="4" t="s">
        <v>529</v>
      </c>
      <c r="F99" s="6">
        <v>45089</v>
      </c>
      <c r="G99" s="6">
        <v>45090</v>
      </c>
      <c r="H99" s="4">
        <v>1</v>
      </c>
      <c r="I99" s="4">
        <v>1</v>
      </c>
      <c r="J99" s="4">
        <v>1</v>
      </c>
      <c r="K99" s="4" t="s">
        <v>30</v>
      </c>
      <c r="L99" s="4">
        <v>121.47</v>
      </c>
      <c r="M99" s="4">
        <v>121.47</v>
      </c>
      <c r="N99" s="4" t="s">
        <v>530</v>
      </c>
      <c r="O99" s="4" t="s">
        <v>32</v>
      </c>
      <c r="P99" s="4" t="s">
        <v>33</v>
      </c>
      <c r="Q99" s="4">
        <v>0</v>
      </c>
      <c r="R99" s="7">
        <v>45089</v>
      </c>
      <c r="S99" s="6">
        <v>45093</v>
      </c>
      <c r="T99" s="4" t="s">
        <v>34</v>
      </c>
      <c r="U99" s="4">
        <v>121.47</v>
      </c>
      <c r="V99" s="4">
        <v>0</v>
      </c>
      <c r="W99" s="4">
        <v>0</v>
      </c>
      <c r="X99" s="4" t="s">
        <v>531</v>
      </c>
      <c r="Y99" s="4" t="s">
        <v>36</v>
      </c>
    </row>
    <row r="100" s="4" customFormat="1" spans="1:25">
      <c r="A100" s="4" t="s">
        <v>532</v>
      </c>
      <c r="B100" s="4" t="s">
        <v>26</v>
      </c>
      <c r="C100" s="4" t="s">
        <v>533</v>
      </c>
      <c r="D100" s="4" t="s">
        <v>534</v>
      </c>
      <c r="E100" s="4" t="s">
        <v>535</v>
      </c>
      <c r="F100" s="6">
        <v>45075</v>
      </c>
      <c r="G100" s="6">
        <v>45078</v>
      </c>
      <c r="H100" s="4">
        <v>1</v>
      </c>
      <c r="I100" s="4">
        <v>3</v>
      </c>
      <c r="J100" s="4">
        <v>3</v>
      </c>
      <c r="K100" s="4" t="s">
        <v>30</v>
      </c>
      <c r="L100" s="4">
        <v>-2498</v>
      </c>
      <c r="M100" s="4">
        <v>-2498</v>
      </c>
      <c r="N100" s="4" t="s">
        <v>536</v>
      </c>
      <c r="O100" s="4" t="s">
        <v>32</v>
      </c>
      <c r="P100" s="4" t="s">
        <v>33</v>
      </c>
      <c r="Q100" s="4">
        <v>0</v>
      </c>
      <c r="R100" s="7">
        <v>45075.364849537</v>
      </c>
      <c r="S100" s="6">
        <v>45093</v>
      </c>
      <c r="T100" s="4" t="s">
        <v>34</v>
      </c>
      <c r="U100" s="4">
        <v>-2498</v>
      </c>
      <c r="V100" s="4">
        <v>0</v>
      </c>
      <c r="W100" s="4">
        <v>0</v>
      </c>
      <c r="X100" s="4" t="s">
        <v>537</v>
      </c>
      <c r="Y100" s="4" t="s">
        <v>538</v>
      </c>
    </row>
    <row r="101" s="4" customFormat="1" spans="1:25">
      <c r="A101" s="4" t="s">
        <v>539</v>
      </c>
      <c r="B101" s="4" t="s">
        <v>26</v>
      </c>
      <c r="C101" s="4" t="s">
        <v>533</v>
      </c>
      <c r="D101" s="4" t="s">
        <v>540</v>
      </c>
      <c r="E101" s="4" t="s">
        <v>541</v>
      </c>
      <c r="F101" s="6">
        <v>45085</v>
      </c>
      <c r="G101" s="6">
        <v>45086</v>
      </c>
      <c r="H101" s="4">
        <v>1</v>
      </c>
      <c r="I101" s="4">
        <v>1</v>
      </c>
      <c r="J101" s="4">
        <v>1</v>
      </c>
      <c r="K101" s="4" t="s">
        <v>30</v>
      </c>
      <c r="L101" s="4">
        <v>-651</v>
      </c>
      <c r="M101" s="4">
        <v>-651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45085.3681134259</v>
      </c>
      <c r="S101" s="6">
        <v>45093</v>
      </c>
      <c r="T101" s="4" t="s">
        <v>34</v>
      </c>
      <c r="U101" s="4">
        <v>-651</v>
      </c>
      <c r="V101" s="4">
        <v>0</v>
      </c>
      <c r="W101" s="4">
        <v>0</v>
      </c>
      <c r="X101" s="4" t="s">
        <v>543</v>
      </c>
      <c r="Y101" s="4" t="s">
        <v>36</v>
      </c>
    </row>
    <row r="102" s="4" customFormat="1" spans="1:25">
      <c r="A102" s="4" t="s">
        <v>544</v>
      </c>
      <c r="B102" s="4" t="s">
        <v>26</v>
      </c>
      <c r="C102" s="4" t="s">
        <v>533</v>
      </c>
      <c r="D102" s="4" t="s">
        <v>545</v>
      </c>
      <c r="E102" s="4" t="s">
        <v>546</v>
      </c>
      <c r="F102" s="6">
        <v>45087</v>
      </c>
      <c r="G102" s="6">
        <v>45088</v>
      </c>
      <c r="H102" s="4">
        <v>1</v>
      </c>
      <c r="I102" s="4">
        <v>1</v>
      </c>
      <c r="J102" s="4">
        <v>1</v>
      </c>
      <c r="K102" s="4" t="s">
        <v>30</v>
      </c>
      <c r="L102" s="4">
        <v>-1148</v>
      </c>
      <c r="M102" s="4">
        <v>-1148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45018.7716435185</v>
      </c>
      <c r="S102" s="6">
        <v>45093</v>
      </c>
      <c r="T102" s="4" t="s">
        <v>34</v>
      </c>
      <c r="U102" s="4">
        <v>-1148</v>
      </c>
      <c r="V102" s="4">
        <v>0</v>
      </c>
      <c r="W102" s="4">
        <v>0</v>
      </c>
      <c r="X102" s="4" t="s">
        <v>548</v>
      </c>
      <c r="Y10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4"/>
  <sheetViews>
    <sheetView tabSelected="1" workbookViewId="0">
      <selection activeCell="A102" sqref="A102:C104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549</v>
      </c>
    </row>
    <row r="2" s="4" customFormat="1" hidden="1" spans="1:9">
      <c r="A2" s="5">
        <v>999222675105950</v>
      </c>
      <c r="B2" s="6">
        <v>45087</v>
      </c>
      <c r="C2" s="6">
        <v>45090</v>
      </c>
      <c r="D2" s="4">
        <v>5322</v>
      </c>
      <c r="E2" s="4" t="str">
        <f>VLOOKUP(A2,HOP!A:L,12,0)</f>
        <v>5322.00</v>
      </c>
      <c r="F2" s="4" t="str">
        <f>VLOOKUP(A2,HOP!A:C,3,0)</f>
        <v>3024513</v>
      </c>
      <c r="G2" s="4">
        <f>D2-E2</f>
        <v>0</v>
      </c>
      <c r="H2" s="4" t="str">
        <f>$H$1&amp;F2</f>
        <v>，3024513</v>
      </c>
      <c r="I2" s="4" t="str">
        <f>VLOOKUP(A2,HOP!A:U,21,0)</f>
        <v>直连</v>
      </c>
    </row>
    <row r="3" s="4" customFormat="1" hidden="1" spans="1:9">
      <c r="A3" s="5">
        <v>999222885014411</v>
      </c>
      <c r="B3" s="6">
        <v>45083</v>
      </c>
      <c r="C3" s="6">
        <v>45090</v>
      </c>
      <c r="D3" s="4">
        <v>0</v>
      </c>
      <c r="E3" s="4" t="str">
        <f>VLOOKUP(A3,HOP!A:L,12,0)</f>
        <v>12089.00</v>
      </c>
      <c r="F3" s="4" t="str">
        <f>VLOOKUP(A3,HOP!A:C,3,0)</f>
        <v>3057310</v>
      </c>
      <c r="G3" s="4">
        <f t="shared" ref="G3:G34" si="0">D3-E3</f>
        <v>-12089</v>
      </c>
      <c r="H3" s="4" t="str">
        <f t="shared" ref="H3:H34" si="1">$H$1&amp;F3</f>
        <v>，3057310</v>
      </c>
      <c r="I3" s="4" t="str">
        <f>VLOOKUP(A3,HOP!A:U,21,0)</f>
        <v>直连</v>
      </c>
    </row>
    <row r="4" s="4" customFormat="1" hidden="1" spans="1:9">
      <c r="A4" s="5">
        <v>999222957914106</v>
      </c>
      <c r="B4" s="6">
        <v>45087</v>
      </c>
      <c r="C4" s="6">
        <v>45090</v>
      </c>
      <c r="D4" s="4">
        <v>2982</v>
      </c>
      <c r="E4" s="4" t="str">
        <f>VLOOKUP(A4,HOP!A:L,12,0)</f>
        <v>2982.00</v>
      </c>
      <c r="F4" s="4" t="str">
        <f>VLOOKUP(A4,HOP!A:C,3,0)</f>
        <v>3072687</v>
      </c>
      <c r="G4" s="4">
        <f t="shared" si="0"/>
        <v>0</v>
      </c>
      <c r="H4" s="4" t="str">
        <f t="shared" si="1"/>
        <v>，3072687</v>
      </c>
      <c r="I4" s="4" t="str">
        <f>VLOOKUP(A4,HOP!A:U,21,0)</f>
        <v>直连</v>
      </c>
    </row>
    <row r="5" s="4" customFormat="1" hidden="1" spans="1:9">
      <c r="A5" s="5">
        <v>999223331725111</v>
      </c>
      <c r="B5" s="6">
        <v>45087</v>
      </c>
      <c r="C5" s="6">
        <v>45090</v>
      </c>
      <c r="D5" s="4">
        <v>5997</v>
      </c>
      <c r="E5" s="4" t="str">
        <f>VLOOKUP(A5,HOP!A:L,12,0)</f>
        <v>5997.00</v>
      </c>
      <c r="F5" s="4" t="str">
        <f>VLOOKUP(A5,HOP!A:C,3,0)</f>
        <v>3168948</v>
      </c>
      <c r="G5" s="4">
        <f t="shared" si="0"/>
        <v>0</v>
      </c>
      <c r="H5" s="4" t="str">
        <f t="shared" si="1"/>
        <v>，3168948</v>
      </c>
      <c r="I5" s="4" t="str">
        <f>VLOOKUP(A5,HOP!A:U,21,0)</f>
        <v>直采</v>
      </c>
    </row>
    <row r="6" s="4" customFormat="1" hidden="1" spans="1:9">
      <c r="A6" s="5">
        <v>999223417088347</v>
      </c>
      <c r="B6" s="6">
        <v>45085</v>
      </c>
      <c r="C6" s="6">
        <v>45090</v>
      </c>
      <c r="D6" s="4">
        <v>13160</v>
      </c>
      <c r="E6" s="4" t="str">
        <f>VLOOKUP(A6,HOP!A:L,12,0)</f>
        <v>13160.00</v>
      </c>
      <c r="F6" s="4" t="str">
        <f>VLOOKUP(A6,HOP!A:C,3,0)</f>
        <v>3183806</v>
      </c>
      <c r="G6" s="4">
        <f t="shared" si="0"/>
        <v>0</v>
      </c>
      <c r="H6" s="4" t="str">
        <f t="shared" si="1"/>
        <v>，3183806</v>
      </c>
      <c r="I6" s="4" t="str">
        <f>VLOOKUP(A6,HOP!A:U,21,0)</f>
        <v>直连</v>
      </c>
    </row>
    <row r="7" s="4" customFormat="1" hidden="1" spans="1:9">
      <c r="A7" s="5">
        <v>999223724132051</v>
      </c>
      <c r="B7" s="6">
        <v>45089</v>
      </c>
      <c r="C7" s="6">
        <v>45090</v>
      </c>
      <c r="D7" s="4">
        <v>752</v>
      </c>
      <c r="E7" s="4" t="str">
        <f>VLOOKUP(A7,HOP!A:L,12,0)</f>
        <v>752.00</v>
      </c>
      <c r="F7" s="4" t="str">
        <f>VLOOKUP(A7,HOP!A:C,3,0)</f>
        <v>3244316</v>
      </c>
      <c r="G7" s="4">
        <f t="shared" si="0"/>
        <v>0</v>
      </c>
      <c r="H7" s="4" t="str">
        <f t="shared" si="1"/>
        <v>，3244316</v>
      </c>
      <c r="I7" s="4" t="str">
        <f>VLOOKUP(A7,HOP!A:U,21,0)</f>
        <v>直采</v>
      </c>
    </row>
    <row r="8" s="4" customFormat="1" hidden="1" spans="1:9">
      <c r="A8" s="5">
        <v>999223798304636</v>
      </c>
      <c r="B8" s="6">
        <v>45086</v>
      </c>
      <c r="C8" s="6">
        <v>45090</v>
      </c>
      <c r="D8" s="4">
        <v>2164</v>
      </c>
      <c r="E8" s="4" t="str">
        <f>VLOOKUP(A8,HOP!A:L,12,0)</f>
        <v>2164.00</v>
      </c>
      <c r="F8" s="4" t="str">
        <f>VLOOKUP(A8,HOP!A:C,3,0)</f>
        <v>3274308</v>
      </c>
      <c r="G8" s="4">
        <f t="shared" si="0"/>
        <v>0</v>
      </c>
      <c r="H8" s="4" t="str">
        <f t="shared" si="1"/>
        <v>，3274308</v>
      </c>
      <c r="I8" s="4" t="str">
        <f>VLOOKUP(A8,HOP!A:U,21,0)</f>
        <v>直连</v>
      </c>
    </row>
    <row r="9" s="4" customFormat="1" hidden="1" spans="1:9">
      <c r="A9" s="5">
        <v>999223864033393</v>
      </c>
      <c r="B9" s="6">
        <v>45088</v>
      </c>
      <c r="C9" s="6">
        <v>45090</v>
      </c>
      <c r="D9" s="4">
        <v>3854</v>
      </c>
      <c r="E9" s="4" t="str">
        <f>VLOOKUP(A9,HOP!A:L,12,0)</f>
        <v>3854.00</v>
      </c>
      <c r="F9" s="4" t="str">
        <f>VLOOKUP(A9,HOP!A:C,3,0)</f>
        <v>3293619</v>
      </c>
      <c r="G9" s="4">
        <f t="shared" si="0"/>
        <v>0</v>
      </c>
      <c r="H9" s="4" t="str">
        <f t="shared" si="1"/>
        <v>，3293619</v>
      </c>
      <c r="I9" s="4" t="str">
        <f>VLOOKUP(A9,HOP!A:U,21,0)</f>
        <v>直采</v>
      </c>
    </row>
    <row r="10" s="4" customFormat="1" hidden="1" spans="1:9">
      <c r="A10" s="5">
        <v>999223964605367</v>
      </c>
      <c r="B10" s="6">
        <v>45086</v>
      </c>
      <c r="C10" s="6">
        <v>45090</v>
      </c>
      <c r="D10" s="4">
        <v>5528</v>
      </c>
      <c r="E10" s="4" t="str">
        <f>VLOOKUP(A10,HOP!A:L,12,0)</f>
        <v>5528.00</v>
      </c>
      <c r="F10" s="4" t="str">
        <f>VLOOKUP(A10,HOP!A:C,3,0)</f>
        <v>3314468</v>
      </c>
      <c r="G10" s="4">
        <f t="shared" si="0"/>
        <v>0</v>
      </c>
      <c r="H10" s="4" t="str">
        <f t="shared" si="1"/>
        <v>，3314468</v>
      </c>
      <c r="I10" s="4" t="str">
        <f>VLOOKUP(A10,HOP!A:U,21,0)</f>
        <v>直采</v>
      </c>
    </row>
    <row r="11" s="4" customFormat="1" hidden="1" spans="1:9">
      <c r="A11" s="5">
        <v>999223965473242</v>
      </c>
      <c r="B11" s="6">
        <v>45089</v>
      </c>
      <c r="C11" s="6">
        <v>45090</v>
      </c>
      <c r="D11" s="4">
        <v>314</v>
      </c>
      <c r="E11" s="4" t="str">
        <f>VLOOKUP(A11,HOP!A:L,12,0)</f>
        <v>314.00</v>
      </c>
      <c r="F11" s="4" t="str">
        <f>VLOOKUP(A11,HOP!A:C,3,0)</f>
        <v>3314848</v>
      </c>
      <c r="G11" s="4">
        <f t="shared" si="0"/>
        <v>0</v>
      </c>
      <c r="H11" s="4" t="str">
        <f t="shared" si="1"/>
        <v>，3314848</v>
      </c>
      <c r="I11" s="4" t="str">
        <f>VLOOKUP(A11,HOP!A:U,21,0)</f>
        <v>直连</v>
      </c>
    </row>
    <row r="12" s="4" customFormat="1" hidden="1" spans="1:9">
      <c r="A12" s="5">
        <v>999223986195358</v>
      </c>
      <c r="B12" s="6">
        <v>45089</v>
      </c>
      <c r="C12" s="6">
        <v>45090</v>
      </c>
      <c r="D12" s="4">
        <v>1175</v>
      </c>
      <c r="E12" s="4" t="str">
        <f>VLOOKUP(A12,HOP!A:L,12,0)</f>
        <v>1175.00</v>
      </c>
      <c r="F12" s="4" t="str">
        <f>VLOOKUP(A12,HOP!A:C,3,0)</f>
        <v>3321515</v>
      </c>
      <c r="G12" s="4">
        <f t="shared" si="0"/>
        <v>0</v>
      </c>
      <c r="H12" s="4" t="str">
        <f t="shared" si="1"/>
        <v>，3321515</v>
      </c>
      <c r="I12" s="4" t="str">
        <f>VLOOKUP(A12,HOP!A:U,21,0)</f>
        <v>直采</v>
      </c>
    </row>
    <row r="13" s="4" customFormat="1" hidden="1" spans="1:9">
      <c r="A13" s="5">
        <v>999224001647341</v>
      </c>
      <c r="B13" s="6">
        <v>45087</v>
      </c>
      <c r="C13" s="6">
        <v>45090</v>
      </c>
      <c r="D13" s="4">
        <v>5130</v>
      </c>
      <c r="E13" s="4" t="str">
        <f>VLOOKUP(A13,HOP!A:L,12,0)</f>
        <v>5130.00</v>
      </c>
      <c r="F13" s="4" t="str">
        <f>VLOOKUP(A13,HOP!A:C,3,0)</f>
        <v>3326513</v>
      </c>
      <c r="G13" s="4">
        <f t="shared" si="0"/>
        <v>0</v>
      </c>
      <c r="H13" s="4" t="str">
        <f t="shared" si="1"/>
        <v>，3326513</v>
      </c>
      <c r="I13" s="4" t="str">
        <f>VLOOKUP(A13,HOP!A:U,21,0)</f>
        <v>直连</v>
      </c>
    </row>
    <row r="14" s="4" customFormat="1" hidden="1" spans="1:9">
      <c r="A14" s="5">
        <v>999224120520847</v>
      </c>
      <c r="B14" s="6">
        <v>45088</v>
      </c>
      <c r="C14" s="6">
        <v>45090</v>
      </c>
      <c r="D14" s="4">
        <v>834</v>
      </c>
      <c r="E14" s="4" t="str">
        <f>VLOOKUP(A14,HOP!A:L,12,0)</f>
        <v>834.00</v>
      </c>
      <c r="F14" s="4" t="str">
        <f>VLOOKUP(A14,HOP!A:C,3,0)</f>
        <v>3363053</v>
      </c>
      <c r="G14" s="4">
        <f t="shared" si="0"/>
        <v>0</v>
      </c>
      <c r="H14" s="4" t="str">
        <f t="shared" si="1"/>
        <v>，3363053</v>
      </c>
      <c r="I14" s="4" t="str">
        <f>VLOOKUP(A14,HOP!A:U,21,0)</f>
        <v>直连</v>
      </c>
    </row>
    <row r="15" s="4" customFormat="1" hidden="1" spans="1:9">
      <c r="A15" s="5">
        <v>999224137512192</v>
      </c>
      <c r="B15" s="6">
        <v>45085</v>
      </c>
      <c r="C15" s="6">
        <v>45090</v>
      </c>
      <c r="D15" s="4">
        <v>10610</v>
      </c>
      <c r="E15" s="4" t="str">
        <f>VLOOKUP(A15,HOP!A:L,12,0)</f>
        <v>10610.00</v>
      </c>
      <c r="F15" s="4" t="str">
        <f>VLOOKUP(A15,HOP!A:C,3,0)</f>
        <v>3369354</v>
      </c>
      <c r="G15" s="4">
        <f t="shared" si="0"/>
        <v>0</v>
      </c>
      <c r="H15" s="4" t="str">
        <f t="shared" si="1"/>
        <v>，3369354</v>
      </c>
      <c r="I15" s="4" t="str">
        <f>VLOOKUP(A15,HOP!A:U,21,0)</f>
        <v>直采</v>
      </c>
    </row>
    <row r="16" s="4" customFormat="1" hidden="1" spans="1:9">
      <c r="A16" s="5">
        <v>999224147779394</v>
      </c>
      <c r="B16" s="6">
        <v>45088</v>
      </c>
      <c r="C16" s="6">
        <v>45090</v>
      </c>
      <c r="D16" s="4">
        <v>5590</v>
      </c>
      <c r="E16" s="4" t="str">
        <f>VLOOKUP(A16,HOP!A:L,12,0)</f>
        <v>5590.00</v>
      </c>
      <c r="F16" s="4" t="str">
        <f>VLOOKUP(A16,HOP!A:C,3,0)</f>
        <v>3372537</v>
      </c>
      <c r="G16" s="4">
        <f t="shared" si="0"/>
        <v>0</v>
      </c>
      <c r="H16" s="4" t="str">
        <f t="shared" si="1"/>
        <v>，3372537</v>
      </c>
      <c r="I16" s="4" t="str">
        <f>VLOOKUP(A16,HOP!A:U,21,0)</f>
        <v>直连</v>
      </c>
    </row>
    <row r="17" s="4" customFormat="1" hidden="1" spans="1:9">
      <c r="A17" s="5">
        <v>999224195213264</v>
      </c>
      <c r="B17" s="6">
        <v>45088</v>
      </c>
      <c r="C17" s="6">
        <v>45090</v>
      </c>
      <c r="D17" s="4">
        <v>2357</v>
      </c>
      <c r="E17" s="4" t="str">
        <f>VLOOKUP(A17,HOP!A:L,12,0)</f>
        <v>2357.00</v>
      </c>
      <c r="F17" s="4" t="str">
        <f>VLOOKUP(A17,HOP!A:C,3,0)</f>
        <v>3384582</v>
      </c>
      <c r="G17" s="4">
        <f t="shared" si="0"/>
        <v>0</v>
      </c>
      <c r="H17" s="4" t="str">
        <f t="shared" si="1"/>
        <v>，3384582</v>
      </c>
      <c r="I17" s="4" t="str">
        <f>VLOOKUP(A17,HOP!A:U,21,0)</f>
        <v>直连</v>
      </c>
    </row>
    <row r="18" s="4" customFormat="1" hidden="1" spans="1:9">
      <c r="A18" s="5">
        <v>999224197629855</v>
      </c>
      <c r="B18" s="6">
        <v>45089</v>
      </c>
      <c r="C18" s="6">
        <v>45090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999224265821243</v>
      </c>
      <c r="B19" s="6">
        <v>45088</v>
      </c>
      <c r="C19" s="6">
        <v>45090</v>
      </c>
      <c r="D19" s="4">
        <v>808</v>
      </c>
      <c r="E19" s="4" t="str">
        <f>VLOOKUP(A19,HOP!A:L,12,0)</f>
        <v>808.00</v>
      </c>
      <c r="F19" s="4" t="str">
        <f>VLOOKUP(A19,HOP!A:C,3,0)</f>
        <v>3389155</v>
      </c>
      <c r="G19" s="4">
        <f t="shared" si="0"/>
        <v>0</v>
      </c>
      <c r="H19" s="4" t="str">
        <f t="shared" si="1"/>
        <v>，3389155</v>
      </c>
      <c r="I19" s="4" t="str">
        <f>VLOOKUP(A19,HOP!A:U,21,0)</f>
        <v>直连</v>
      </c>
    </row>
    <row r="20" s="4" customFormat="1" hidden="1" spans="1:9">
      <c r="A20" s="5">
        <v>999224281846817</v>
      </c>
      <c r="B20" s="6">
        <v>45086</v>
      </c>
      <c r="C20" s="6">
        <v>45090</v>
      </c>
      <c r="D20" s="4">
        <v>7021</v>
      </c>
      <c r="E20" s="4" t="str">
        <f>VLOOKUP(A20,HOP!A:L,12,0)</f>
        <v>7021.00</v>
      </c>
      <c r="F20" s="4" t="str">
        <f>VLOOKUP(A20,HOP!A:C,3,0)</f>
        <v>3392242</v>
      </c>
      <c r="G20" s="4">
        <f t="shared" si="0"/>
        <v>0</v>
      </c>
      <c r="H20" s="4" t="str">
        <f t="shared" si="1"/>
        <v>，3392242</v>
      </c>
      <c r="I20" s="4" t="str">
        <f>VLOOKUP(A20,HOP!A:U,21,0)</f>
        <v>直连</v>
      </c>
    </row>
    <row r="21" s="4" customFormat="1" hidden="1" spans="1:9">
      <c r="A21" s="5">
        <v>999224283870067</v>
      </c>
      <c r="B21" s="6">
        <v>45089</v>
      </c>
      <c r="C21" s="6">
        <v>45090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999224305865521</v>
      </c>
      <c r="B22" s="6">
        <v>45089</v>
      </c>
      <c r="C22" s="6">
        <v>45090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999224325215191</v>
      </c>
      <c r="B23" s="6">
        <v>45086</v>
      </c>
      <c r="C23" s="6">
        <v>45090</v>
      </c>
      <c r="D23" s="4">
        <v>8280</v>
      </c>
      <c r="E23" s="4" t="str">
        <f>VLOOKUP(A23,HOP!A:L,12,0)</f>
        <v>8280.00</v>
      </c>
      <c r="F23" s="4" t="str">
        <f>VLOOKUP(A23,HOP!A:C,3,0)</f>
        <v>3401302</v>
      </c>
      <c r="G23" s="4">
        <f t="shared" si="0"/>
        <v>0</v>
      </c>
      <c r="H23" s="4" t="str">
        <f t="shared" si="1"/>
        <v>，3401302</v>
      </c>
      <c r="I23" s="4" t="str">
        <f>VLOOKUP(A23,HOP!A:U,21,0)</f>
        <v>直采</v>
      </c>
    </row>
    <row r="24" s="4" customFormat="1" hidden="1" spans="1:9">
      <c r="A24" s="5">
        <v>999224333124512</v>
      </c>
      <c r="B24" s="6">
        <v>45088</v>
      </c>
      <c r="C24" s="6">
        <v>45090</v>
      </c>
      <c r="D24" s="4">
        <v>1002</v>
      </c>
      <c r="E24" s="4" t="str">
        <f>VLOOKUP(A24,HOP!A:L,12,0)</f>
        <v>1002.00</v>
      </c>
      <c r="F24" s="4" t="str">
        <f>VLOOKUP(A24,HOP!A:C,3,0)</f>
        <v>3402985</v>
      </c>
      <c r="G24" s="4">
        <f t="shared" si="0"/>
        <v>0</v>
      </c>
      <c r="H24" s="4" t="str">
        <f t="shared" si="1"/>
        <v>，3402985</v>
      </c>
      <c r="I24" s="4" t="str">
        <f>VLOOKUP(A24,HOP!A:U,21,0)</f>
        <v>直连</v>
      </c>
    </row>
    <row r="25" s="4" customFormat="1" hidden="1" spans="1:9">
      <c r="A25" s="5">
        <v>999224336556500</v>
      </c>
      <c r="B25" s="6">
        <v>45087</v>
      </c>
      <c r="C25" s="6">
        <v>45090</v>
      </c>
      <c r="D25" s="4">
        <v>1110</v>
      </c>
      <c r="E25" s="4" t="str">
        <f>VLOOKUP(A25,HOP!A:L,12,0)</f>
        <v>1110.00</v>
      </c>
      <c r="F25" s="4" t="str">
        <f>VLOOKUP(A25,HOP!A:C,3,0)</f>
        <v>3403896</v>
      </c>
      <c r="G25" s="4">
        <f t="shared" si="0"/>
        <v>0</v>
      </c>
      <c r="H25" s="4" t="str">
        <f t="shared" si="1"/>
        <v>，3403896</v>
      </c>
      <c r="I25" s="4" t="str">
        <f>VLOOKUP(A25,HOP!A:U,21,0)</f>
        <v>直采</v>
      </c>
    </row>
    <row r="26" s="4" customFormat="1" hidden="1" spans="1:9">
      <c r="A26" s="5">
        <v>999224337124635</v>
      </c>
      <c r="B26" s="6">
        <v>45087</v>
      </c>
      <c r="C26" s="6">
        <v>45090</v>
      </c>
      <c r="D26" s="4">
        <v>2994</v>
      </c>
      <c r="E26" s="4" t="str">
        <f>VLOOKUP(A26,HOP!A:L,12,0)</f>
        <v>2994.00</v>
      </c>
      <c r="F26" s="4" t="str">
        <f>VLOOKUP(A26,HOP!A:C,3,0)</f>
        <v>3404102</v>
      </c>
      <c r="G26" s="4">
        <f t="shared" si="0"/>
        <v>0</v>
      </c>
      <c r="H26" s="4" t="str">
        <f t="shared" si="1"/>
        <v>，3404102</v>
      </c>
      <c r="I26" s="4" t="str">
        <f>VLOOKUP(A26,HOP!A:U,21,0)</f>
        <v>直采</v>
      </c>
    </row>
    <row r="27" s="4" customFormat="1" hidden="1" spans="1:9">
      <c r="A27" s="5">
        <v>999224339266809</v>
      </c>
      <c r="B27" s="6">
        <v>45085</v>
      </c>
      <c r="C27" s="6">
        <v>45090</v>
      </c>
      <c r="D27" s="4">
        <v>5447</v>
      </c>
      <c r="E27" s="4" t="str">
        <f>VLOOKUP(A27,HOP!A:L,12,0)</f>
        <v>5447.00</v>
      </c>
      <c r="F27" s="4" t="str">
        <f>VLOOKUP(A27,HOP!A:C,3,0)</f>
        <v>3404813</v>
      </c>
      <c r="G27" s="4">
        <f t="shared" si="0"/>
        <v>0</v>
      </c>
      <c r="H27" s="4" t="str">
        <f t="shared" si="1"/>
        <v>，3404813</v>
      </c>
      <c r="I27" s="4" t="str">
        <f>VLOOKUP(A27,HOP!A:U,21,0)</f>
        <v>直连</v>
      </c>
    </row>
    <row r="28" s="4" customFormat="1" hidden="1" spans="1:9">
      <c r="A28" s="5">
        <v>999224339779742</v>
      </c>
      <c r="B28" s="6">
        <v>45089</v>
      </c>
      <c r="C28" s="6">
        <v>45090</v>
      </c>
      <c r="D28" s="4">
        <v>2554</v>
      </c>
      <c r="E28" s="4" t="str">
        <f>VLOOKUP(A28,HOP!A:L,12,0)</f>
        <v>2554.00</v>
      </c>
      <c r="F28" s="4" t="str">
        <f>VLOOKUP(A28,HOP!A:C,3,0)</f>
        <v>3404950</v>
      </c>
      <c r="G28" s="4">
        <f t="shared" si="0"/>
        <v>0</v>
      </c>
      <c r="H28" s="4" t="str">
        <f t="shared" si="1"/>
        <v>，3404950</v>
      </c>
      <c r="I28" s="4" t="str">
        <f>VLOOKUP(A28,HOP!A:U,21,0)</f>
        <v>直连</v>
      </c>
    </row>
    <row r="29" s="4" customFormat="1" hidden="1" spans="1:9">
      <c r="A29" s="5">
        <v>999224357959823</v>
      </c>
      <c r="B29" s="6">
        <v>45088</v>
      </c>
      <c r="C29" s="6">
        <v>45090</v>
      </c>
      <c r="D29" s="4">
        <v>2800</v>
      </c>
      <c r="E29" s="4" t="str">
        <f>VLOOKUP(A29,HOP!A:L,12,0)</f>
        <v>2800.00</v>
      </c>
      <c r="F29" s="4" t="str">
        <f>VLOOKUP(A29,HOP!A:C,3,0)</f>
        <v>3407637</v>
      </c>
      <c r="G29" s="4">
        <f t="shared" si="0"/>
        <v>0</v>
      </c>
      <c r="H29" s="4" t="str">
        <f t="shared" si="1"/>
        <v>，3407637</v>
      </c>
      <c r="I29" s="4" t="str">
        <f>VLOOKUP(A29,HOP!A:U,21,0)</f>
        <v>直连</v>
      </c>
    </row>
    <row r="30" s="4" customFormat="1" hidden="1" spans="1:9">
      <c r="A30" s="5">
        <v>999224360550444</v>
      </c>
      <c r="B30" s="6">
        <v>45089</v>
      </c>
      <c r="C30" s="6">
        <v>45090</v>
      </c>
      <c r="D30" s="4">
        <v>1350</v>
      </c>
      <c r="E30" s="4" t="str">
        <f>VLOOKUP(A30,HOP!A:L,12,0)</f>
        <v>1350.00</v>
      </c>
      <c r="F30" s="4" t="str">
        <f>VLOOKUP(A30,HOP!A:C,3,0)</f>
        <v>3408753</v>
      </c>
      <c r="G30" s="4">
        <f t="shared" si="0"/>
        <v>0</v>
      </c>
      <c r="H30" s="4" t="str">
        <f t="shared" si="1"/>
        <v>，3408753</v>
      </c>
      <c r="I30" s="4" t="str">
        <f>VLOOKUP(A30,HOP!A:U,21,0)</f>
        <v>直连</v>
      </c>
    </row>
    <row r="31" s="4" customFormat="1" hidden="1" spans="1:9">
      <c r="A31" s="5">
        <v>999224368215267</v>
      </c>
      <c r="B31" s="6">
        <v>45089</v>
      </c>
      <c r="C31" s="6">
        <v>45090</v>
      </c>
      <c r="D31" s="4">
        <v>841</v>
      </c>
      <c r="E31" s="4" t="str">
        <f>VLOOKUP(A31,HOP!A:L,12,0)</f>
        <v>841.00</v>
      </c>
      <c r="F31" s="4" t="str">
        <f>VLOOKUP(A31,HOP!A:C,3,0)</f>
        <v>3411048</v>
      </c>
      <c r="G31" s="4">
        <f t="shared" si="0"/>
        <v>0</v>
      </c>
      <c r="H31" s="4" t="str">
        <f t="shared" si="1"/>
        <v>，3411048</v>
      </c>
      <c r="I31" s="4" t="str">
        <f>VLOOKUP(A31,HOP!A:U,21,0)</f>
        <v>直连</v>
      </c>
    </row>
    <row r="32" s="4" customFormat="1" hidden="1" spans="1:9">
      <c r="A32" s="5">
        <v>999224370124139</v>
      </c>
      <c r="B32" s="6">
        <v>45088</v>
      </c>
      <c r="C32" s="6">
        <v>45090</v>
      </c>
      <c r="D32" s="4">
        <v>1320</v>
      </c>
      <c r="E32" s="4" t="str">
        <f>VLOOKUP(A32,HOP!A:L,12,0)</f>
        <v>1320.00</v>
      </c>
      <c r="F32" s="4" t="str">
        <f>VLOOKUP(A32,HOP!A:C,3,0)</f>
        <v>3411736</v>
      </c>
      <c r="G32" s="4">
        <f t="shared" si="0"/>
        <v>0</v>
      </c>
      <c r="H32" s="4" t="str">
        <f t="shared" si="1"/>
        <v>，3411736</v>
      </c>
      <c r="I32" s="4" t="str">
        <f>VLOOKUP(A32,HOP!A:U,21,0)</f>
        <v>直连</v>
      </c>
    </row>
    <row r="33" s="4" customFormat="1" hidden="1" spans="1:9">
      <c r="A33" s="5">
        <v>999224370311847</v>
      </c>
      <c r="B33" s="6">
        <v>45088</v>
      </c>
      <c r="C33" s="6">
        <v>45090</v>
      </c>
      <c r="D33" s="4">
        <v>1612</v>
      </c>
      <c r="E33" s="4" t="str">
        <f>VLOOKUP(A33,HOP!A:L,12,0)</f>
        <v>1612.00</v>
      </c>
      <c r="F33" s="4" t="str">
        <f>VLOOKUP(A33,HOP!A:C,3,0)</f>
        <v>3411895</v>
      </c>
      <c r="G33" s="4">
        <f t="shared" si="0"/>
        <v>0</v>
      </c>
      <c r="H33" s="4" t="str">
        <f t="shared" si="1"/>
        <v>，3411895</v>
      </c>
      <c r="I33" s="4" t="str">
        <f>VLOOKUP(A33,HOP!A:U,21,0)</f>
        <v>直连</v>
      </c>
    </row>
    <row r="34" s="4" customFormat="1" hidden="1" spans="1:9">
      <c r="A34" s="5">
        <v>999224401538051</v>
      </c>
      <c r="B34" s="6">
        <v>45087</v>
      </c>
      <c r="C34" s="6">
        <v>45090</v>
      </c>
      <c r="D34" s="4">
        <v>1530</v>
      </c>
      <c r="E34" s="4" t="str">
        <f>VLOOKUP(A34,HOP!A:L,12,0)</f>
        <v>1530.00</v>
      </c>
      <c r="F34" s="4" t="str">
        <f>VLOOKUP(A34,HOP!A:C,3,0)</f>
        <v>3418581</v>
      </c>
      <c r="G34" s="4">
        <f t="shared" si="0"/>
        <v>0</v>
      </c>
      <c r="H34" s="4" t="str">
        <f t="shared" si="1"/>
        <v>，3418581</v>
      </c>
      <c r="I34" s="4" t="str">
        <f>VLOOKUP(A34,HOP!A:U,21,0)</f>
        <v>直连</v>
      </c>
    </row>
    <row r="35" s="4" customFormat="1" hidden="1" spans="1:9">
      <c r="A35" s="5">
        <v>999224408240604</v>
      </c>
      <c r="B35" s="6">
        <v>45089</v>
      </c>
      <c r="C35" s="6">
        <v>45090</v>
      </c>
      <c r="D35" s="4">
        <v>1180</v>
      </c>
      <c r="E35" s="4" t="str">
        <f>VLOOKUP(A35,HOP!A:L,12,0)</f>
        <v>1180.00</v>
      </c>
      <c r="F35" s="4" t="str">
        <f>VLOOKUP(A35,HOP!A:C,3,0)</f>
        <v>3420213</v>
      </c>
      <c r="G35" s="4">
        <f t="shared" ref="G35:G66" si="2">D35-E35</f>
        <v>0</v>
      </c>
      <c r="H35" s="4" t="str">
        <f t="shared" ref="H35:H66" si="3">$H$1&amp;F35</f>
        <v>，3420213</v>
      </c>
      <c r="I35" s="4" t="str">
        <f>VLOOKUP(A35,HOP!A:U,21,0)</f>
        <v>直连</v>
      </c>
    </row>
    <row r="36" s="4" customFormat="1" hidden="1" spans="1:9">
      <c r="A36" s="5">
        <v>999224412056576</v>
      </c>
      <c r="B36" s="6">
        <v>45089</v>
      </c>
      <c r="C36" s="6">
        <v>45090</v>
      </c>
      <c r="D36" s="4">
        <v>1222</v>
      </c>
      <c r="E36" s="4" t="str">
        <f>VLOOKUP(A36,HOP!A:L,12,0)</f>
        <v>1222.00</v>
      </c>
      <c r="F36" s="4" t="str">
        <f>VLOOKUP(A36,HOP!A:C,3,0)</f>
        <v>3421404</v>
      </c>
      <c r="G36" s="4">
        <f t="shared" si="2"/>
        <v>0</v>
      </c>
      <c r="H36" s="4" t="str">
        <f t="shared" si="3"/>
        <v>，3421404</v>
      </c>
      <c r="I36" s="4" t="str">
        <f>VLOOKUP(A36,HOP!A:U,21,0)</f>
        <v>直连</v>
      </c>
    </row>
    <row r="37" s="4" customFormat="1" hidden="1" spans="1:9">
      <c r="A37" s="5">
        <v>999224418405260</v>
      </c>
      <c r="B37" s="6">
        <v>45089</v>
      </c>
      <c r="C37" s="6">
        <v>45090</v>
      </c>
      <c r="D37" s="4">
        <v>732</v>
      </c>
      <c r="E37" s="4" t="str">
        <f>VLOOKUP(A37,HOP!A:L,12,0)</f>
        <v>732.00</v>
      </c>
      <c r="F37" s="4" t="str">
        <f>VLOOKUP(A37,HOP!A:C,3,0)</f>
        <v>3422704</v>
      </c>
      <c r="G37" s="4">
        <f t="shared" si="2"/>
        <v>0</v>
      </c>
      <c r="H37" s="4" t="str">
        <f t="shared" si="3"/>
        <v>，3422704</v>
      </c>
      <c r="I37" s="4" t="str">
        <f>VLOOKUP(A37,HOP!A:U,21,0)</f>
        <v>直连</v>
      </c>
    </row>
    <row r="38" s="4" customFormat="1" hidden="1" spans="1:9">
      <c r="A38" s="5">
        <v>999224421550385</v>
      </c>
      <c r="B38" s="6">
        <v>45087</v>
      </c>
      <c r="C38" s="6">
        <v>45090</v>
      </c>
      <c r="D38" s="4">
        <v>3621</v>
      </c>
      <c r="E38" s="4" t="str">
        <f>VLOOKUP(A38,HOP!A:L,12,0)</f>
        <v>3621.00</v>
      </c>
      <c r="F38" s="4" t="str">
        <f>VLOOKUP(A38,HOP!A:C,3,0)</f>
        <v>3423399</v>
      </c>
      <c r="G38" s="4">
        <f t="shared" si="2"/>
        <v>0</v>
      </c>
      <c r="H38" s="4" t="str">
        <f t="shared" si="3"/>
        <v>，3423399</v>
      </c>
      <c r="I38" s="4" t="str">
        <f>VLOOKUP(A38,HOP!A:U,21,0)</f>
        <v>直连</v>
      </c>
    </row>
    <row r="39" s="4" customFormat="1" hidden="1" spans="1:9">
      <c r="A39" s="5">
        <v>999224425480058</v>
      </c>
      <c r="B39" s="6">
        <v>45089</v>
      </c>
      <c r="C39" s="6">
        <v>45090</v>
      </c>
      <c r="D39" s="4">
        <v>432</v>
      </c>
      <c r="E39" s="4" t="str">
        <f>VLOOKUP(A39,HOP!A:L,12,0)</f>
        <v>432.00</v>
      </c>
      <c r="F39" s="4" t="str">
        <f>VLOOKUP(A39,HOP!A:C,3,0)</f>
        <v>3424285</v>
      </c>
      <c r="G39" s="4">
        <f t="shared" si="2"/>
        <v>0</v>
      </c>
      <c r="H39" s="4" t="str">
        <f t="shared" si="3"/>
        <v>，3424285</v>
      </c>
      <c r="I39" s="4" t="str">
        <f>VLOOKUP(A39,HOP!A:U,21,0)</f>
        <v>直连</v>
      </c>
    </row>
    <row r="40" s="4" customFormat="1" hidden="1" spans="1:9">
      <c r="A40" s="5">
        <v>999224447961140</v>
      </c>
      <c r="B40" s="6">
        <v>45086</v>
      </c>
      <c r="C40" s="6">
        <v>45090</v>
      </c>
      <c r="D40" s="4">
        <v>6412</v>
      </c>
      <c r="E40" s="4" t="str">
        <f>VLOOKUP(A40,HOP!A:L,12,0)</f>
        <v>6412.00</v>
      </c>
      <c r="F40" s="4" t="str">
        <f>VLOOKUP(A40,HOP!A:C,3,0)</f>
        <v>3430122</v>
      </c>
      <c r="G40" s="4">
        <f t="shared" si="2"/>
        <v>0</v>
      </c>
      <c r="H40" s="4" t="str">
        <f t="shared" si="3"/>
        <v>，3430122</v>
      </c>
      <c r="I40" s="4" t="str">
        <f>VLOOKUP(A40,HOP!A:U,21,0)</f>
        <v>直采</v>
      </c>
    </row>
    <row r="41" s="4" customFormat="1" hidden="1" spans="1:9">
      <c r="A41" s="5">
        <v>999224448062427</v>
      </c>
      <c r="B41" s="6">
        <v>45085</v>
      </c>
      <c r="C41" s="6">
        <v>45090</v>
      </c>
      <c r="D41" s="4">
        <v>23759</v>
      </c>
      <c r="E41" s="4" t="str">
        <f>VLOOKUP(A41,HOP!A:L,12,0)</f>
        <v>23759.00</v>
      </c>
      <c r="F41" s="4" t="str">
        <f>VLOOKUP(A41,HOP!A:C,3,0)</f>
        <v>3430151</v>
      </c>
      <c r="G41" s="4">
        <f t="shared" si="2"/>
        <v>0</v>
      </c>
      <c r="H41" s="4" t="str">
        <f t="shared" si="3"/>
        <v>，3430151</v>
      </c>
      <c r="I41" s="4" t="str">
        <f>VLOOKUP(A41,HOP!A:U,21,0)</f>
        <v>直连</v>
      </c>
    </row>
    <row r="42" s="4" customFormat="1" hidden="1" spans="1:9">
      <c r="A42" s="5">
        <v>999224452596458</v>
      </c>
      <c r="B42" s="6">
        <v>45088</v>
      </c>
      <c r="C42" s="6">
        <v>45090</v>
      </c>
      <c r="D42" s="4">
        <v>1151</v>
      </c>
      <c r="E42" s="4" t="str">
        <f>VLOOKUP(A42,HOP!A:L,12,0)</f>
        <v>1151.00</v>
      </c>
      <c r="F42" s="4" t="str">
        <f>VLOOKUP(A42,HOP!A:C,3,0)</f>
        <v>3431527</v>
      </c>
      <c r="G42" s="4">
        <f t="shared" si="2"/>
        <v>0</v>
      </c>
      <c r="H42" s="4" t="str">
        <f t="shared" si="3"/>
        <v>，3431527</v>
      </c>
      <c r="I42" s="4" t="str">
        <f>VLOOKUP(A42,HOP!A:U,21,0)</f>
        <v>直连</v>
      </c>
    </row>
    <row r="43" s="4" customFormat="1" hidden="1" spans="1:9">
      <c r="A43" s="5">
        <v>999224460639137</v>
      </c>
      <c r="B43" s="6">
        <v>45088</v>
      </c>
      <c r="C43" s="6">
        <v>45090</v>
      </c>
      <c r="D43" s="4">
        <v>3006</v>
      </c>
      <c r="E43" s="4" t="str">
        <f>VLOOKUP(A43,HOP!A:L,12,0)</f>
        <v>3006.00</v>
      </c>
      <c r="F43" s="4" t="str">
        <f>VLOOKUP(A43,HOP!A:C,3,0)</f>
        <v>3433099</v>
      </c>
      <c r="G43" s="4">
        <f t="shared" si="2"/>
        <v>0</v>
      </c>
      <c r="H43" s="4" t="str">
        <f t="shared" si="3"/>
        <v>，3433099</v>
      </c>
      <c r="I43" s="4" t="str">
        <f>VLOOKUP(A43,HOP!A:U,21,0)</f>
        <v>直采</v>
      </c>
    </row>
    <row r="44" s="4" customFormat="1" hidden="1" spans="1:9">
      <c r="A44" s="5">
        <v>999224462879928</v>
      </c>
      <c r="B44" s="6">
        <v>45089</v>
      </c>
      <c r="C44" s="6">
        <v>45090</v>
      </c>
      <c r="D44" s="4">
        <v>1152</v>
      </c>
      <c r="E44" s="4" t="str">
        <f>VLOOKUP(A44,HOP!A:L,12,0)</f>
        <v>1152.00</v>
      </c>
      <c r="F44" s="4" t="str">
        <f>VLOOKUP(A44,HOP!A:C,3,0)</f>
        <v>3433388</v>
      </c>
      <c r="G44" s="4">
        <f t="shared" si="2"/>
        <v>0</v>
      </c>
      <c r="H44" s="4" t="str">
        <f t="shared" si="3"/>
        <v>，3433388</v>
      </c>
      <c r="I44" s="4" t="str">
        <f>VLOOKUP(A44,HOP!A:U,21,0)</f>
        <v>直连</v>
      </c>
    </row>
    <row r="45" s="4" customFormat="1" hidden="1" spans="1:9">
      <c r="A45" s="5">
        <v>999224463925325</v>
      </c>
      <c r="B45" s="6">
        <v>45088</v>
      </c>
      <c r="C45" s="6">
        <v>45090</v>
      </c>
      <c r="D45" s="4">
        <v>2138</v>
      </c>
      <c r="E45" s="4" t="str">
        <f>VLOOKUP(A45,HOP!A:L,12,0)</f>
        <v>2138.00</v>
      </c>
      <c r="F45" s="4" t="str">
        <f>VLOOKUP(A45,HOP!A:C,3,0)</f>
        <v>3433583</v>
      </c>
      <c r="G45" s="4">
        <f t="shared" si="2"/>
        <v>0</v>
      </c>
      <c r="H45" s="4" t="str">
        <f t="shared" si="3"/>
        <v>，3433583</v>
      </c>
      <c r="I45" s="4" t="str">
        <f>VLOOKUP(A45,HOP!A:U,21,0)</f>
        <v>直连</v>
      </c>
    </row>
    <row r="46" s="4" customFormat="1" hidden="1" spans="1:9">
      <c r="A46" s="5">
        <v>999224466826355</v>
      </c>
      <c r="B46" s="6">
        <v>45089</v>
      </c>
      <c r="C46" s="6">
        <v>45090</v>
      </c>
      <c r="D46" s="4">
        <v>772</v>
      </c>
      <c r="E46" s="4" t="str">
        <f>VLOOKUP(A46,HOP!A:L,12,0)</f>
        <v>772.00</v>
      </c>
      <c r="F46" s="4" t="str">
        <f>VLOOKUP(A46,HOP!A:C,3,0)</f>
        <v>3434089</v>
      </c>
      <c r="G46" s="4">
        <f t="shared" si="2"/>
        <v>0</v>
      </c>
      <c r="H46" s="4" t="str">
        <f t="shared" si="3"/>
        <v>，3434089</v>
      </c>
      <c r="I46" s="4" t="str">
        <f>VLOOKUP(A46,HOP!A:U,21,0)</f>
        <v>直连</v>
      </c>
    </row>
    <row r="47" s="4" customFormat="1" hidden="1" spans="1:9">
      <c r="A47" s="5">
        <v>999224258167672</v>
      </c>
      <c r="B47" s="6">
        <v>45088</v>
      </c>
      <c r="C47" s="6">
        <v>45090</v>
      </c>
      <c r="D47" s="4">
        <v>4192</v>
      </c>
      <c r="E47" s="4" t="str">
        <f>VLOOKUP(A47,HOP!A:L,12,0)</f>
        <v>4192.00</v>
      </c>
      <c r="F47" s="4" t="str">
        <f>VLOOKUP(A47,HOP!A:C,3,0)</f>
        <v>3386627</v>
      </c>
      <c r="G47" s="4">
        <f t="shared" si="2"/>
        <v>0</v>
      </c>
      <c r="H47" s="4" t="str">
        <f t="shared" si="3"/>
        <v>，3386627</v>
      </c>
      <c r="I47" s="4" t="str">
        <f>VLOOKUP(A47,HOP!A:U,21,0)</f>
        <v>直连</v>
      </c>
    </row>
    <row r="48" s="4" customFormat="1" hidden="1" spans="1:9">
      <c r="A48" s="5">
        <v>999224473795837</v>
      </c>
      <c r="B48" s="6">
        <v>45089</v>
      </c>
      <c r="C48" s="6">
        <v>45090</v>
      </c>
      <c r="D48" s="4">
        <v>1990</v>
      </c>
      <c r="E48" s="4" t="str">
        <f>VLOOKUP(A48,HOP!A:L,12,0)</f>
        <v>1990.00</v>
      </c>
      <c r="F48" s="4" t="str">
        <f>VLOOKUP(A48,HOP!A:C,3,0)</f>
        <v>3435784</v>
      </c>
      <c r="G48" s="4">
        <f t="shared" si="2"/>
        <v>0</v>
      </c>
      <c r="H48" s="4" t="str">
        <f t="shared" si="3"/>
        <v>，3435784</v>
      </c>
      <c r="I48" s="4" t="str">
        <f>VLOOKUP(A48,HOP!A:U,21,0)</f>
        <v>直连</v>
      </c>
    </row>
    <row r="49" s="4" customFormat="1" hidden="1" spans="1:9">
      <c r="A49" s="5">
        <v>999224477036790</v>
      </c>
      <c r="B49" s="6">
        <v>45089</v>
      </c>
      <c r="C49" s="6">
        <v>45090</v>
      </c>
      <c r="D49" s="4">
        <v>176</v>
      </c>
      <c r="E49" s="4" t="str">
        <f>VLOOKUP(A49,HOP!A:L,12,0)</f>
        <v>176.00</v>
      </c>
      <c r="F49" s="4" t="str">
        <f>VLOOKUP(A49,HOP!A:C,3,0)</f>
        <v>3436808</v>
      </c>
      <c r="G49" s="4">
        <f t="shared" si="2"/>
        <v>0</v>
      </c>
      <c r="H49" s="4" t="str">
        <f t="shared" si="3"/>
        <v>，3436808</v>
      </c>
      <c r="I49" s="4" t="str">
        <f>VLOOKUP(A49,HOP!A:U,21,0)</f>
        <v>直连</v>
      </c>
    </row>
    <row r="50" s="4" customFormat="1" hidden="1" spans="1:9">
      <c r="A50" s="5">
        <v>999224477047745</v>
      </c>
      <c r="B50" s="6">
        <v>45089</v>
      </c>
      <c r="C50" s="6">
        <v>45090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999224493356981</v>
      </c>
      <c r="B51" s="6">
        <v>45089</v>
      </c>
      <c r="C51" s="6">
        <v>45090</v>
      </c>
      <c r="D51" s="4">
        <v>233</v>
      </c>
      <c r="E51" s="4" t="str">
        <f>VLOOKUP(A51,HOP!A:L,12,0)</f>
        <v>233.00</v>
      </c>
      <c r="F51" s="4" t="str">
        <f>VLOOKUP(A51,HOP!A:C,3,0)</f>
        <v>3438576</v>
      </c>
      <c r="G51" s="4">
        <f t="shared" si="2"/>
        <v>0</v>
      </c>
      <c r="H51" s="4" t="str">
        <f t="shared" si="3"/>
        <v>，3438576</v>
      </c>
      <c r="I51" s="4" t="str">
        <f>VLOOKUP(A51,HOP!A:U,21,0)</f>
        <v>直连</v>
      </c>
    </row>
    <row r="52" s="4" customFormat="1" hidden="1" spans="1:9">
      <c r="A52" s="5">
        <v>999224493615812</v>
      </c>
      <c r="B52" s="6">
        <v>45087</v>
      </c>
      <c r="C52" s="6">
        <v>45090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999224499948290</v>
      </c>
      <c r="B53" s="6">
        <v>45088</v>
      </c>
      <c r="C53" s="6">
        <v>45090</v>
      </c>
      <c r="D53" s="4">
        <v>3194</v>
      </c>
      <c r="E53" s="4" t="str">
        <f>VLOOKUP(A53,HOP!A:L,12,0)</f>
        <v>3194.00</v>
      </c>
      <c r="F53" s="4" t="str">
        <f>VLOOKUP(A53,HOP!A:C,3,0)</f>
        <v>3441137</v>
      </c>
      <c r="G53" s="4">
        <f t="shared" si="2"/>
        <v>0</v>
      </c>
      <c r="H53" s="4" t="str">
        <f t="shared" si="3"/>
        <v>，3441137</v>
      </c>
      <c r="I53" s="4" t="str">
        <f>VLOOKUP(A53,HOP!A:U,21,0)</f>
        <v>直连</v>
      </c>
    </row>
    <row r="54" s="4" customFormat="1" hidden="1" spans="1:9">
      <c r="A54" s="5">
        <v>999224535206963</v>
      </c>
      <c r="B54" s="6">
        <v>45084</v>
      </c>
      <c r="C54" s="6">
        <v>45090</v>
      </c>
      <c r="D54" s="4">
        <v>1374</v>
      </c>
      <c r="E54" s="4" t="str">
        <f>VLOOKUP(A54,HOP!A:L,12,0)</f>
        <v>1374.00</v>
      </c>
      <c r="F54" s="4" t="str">
        <f>VLOOKUP(A54,HOP!A:C,3,0)</f>
        <v>3448115</v>
      </c>
      <c r="G54" s="4">
        <f t="shared" si="2"/>
        <v>0</v>
      </c>
      <c r="H54" s="4" t="str">
        <f t="shared" si="3"/>
        <v>，3448115</v>
      </c>
      <c r="I54" s="4" t="str">
        <f>VLOOKUP(A54,HOP!A:U,21,0)</f>
        <v>直连</v>
      </c>
    </row>
    <row r="55" s="4" customFormat="1" hidden="1" spans="1:9">
      <c r="A55" s="5">
        <v>999224568639665</v>
      </c>
      <c r="B55" s="6">
        <v>45086</v>
      </c>
      <c r="C55" s="6">
        <v>45090</v>
      </c>
      <c r="D55" s="4">
        <v>6377</v>
      </c>
      <c r="E55" s="4" t="str">
        <f>VLOOKUP(A55,HOP!A:L,12,0)</f>
        <v>6377.00</v>
      </c>
      <c r="F55" s="4" t="str">
        <f>VLOOKUP(A55,HOP!A:C,3,0)</f>
        <v>3454305</v>
      </c>
      <c r="G55" s="4">
        <f t="shared" si="2"/>
        <v>0</v>
      </c>
      <c r="H55" s="4" t="str">
        <f t="shared" si="3"/>
        <v>，3454305</v>
      </c>
      <c r="I55" s="4" t="str">
        <f>VLOOKUP(A55,HOP!A:U,21,0)</f>
        <v>直连</v>
      </c>
    </row>
    <row r="56" s="4" customFormat="1" hidden="1" spans="1:9">
      <c r="A56" s="5">
        <v>999224613578637</v>
      </c>
      <c r="B56" s="6">
        <v>45088</v>
      </c>
      <c r="C56" s="6">
        <v>45090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999224619692409</v>
      </c>
      <c r="B57" s="6">
        <v>45089</v>
      </c>
      <c r="C57" s="6">
        <v>45090</v>
      </c>
      <c r="D57" s="4">
        <v>543</v>
      </c>
      <c r="E57" s="4" t="str">
        <f>VLOOKUP(A57,HOP!A:L,12,0)</f>
        <v>543.00</v>
      </c>
      <c r="F57" s="4" t="str">
        <f>VLOOKUP(A57,HOP!A:C,3,0)</f>
        <v>3468696</v>
      </c>
      <c r="G57" s="4">
        <f t="shared" si="2"/>
        <v>0</v>
      </c>
      <c r="H57" s="4" t="str">
        <f t="shared" si="3"/>
        <v>，3468696</v>
      </c>
      <c r="I57" s="4" t="str">
        <f>VLOOKUP(A57,HOP!A:U,21,0)</f>
        <v>直采</v>
      </c>
    </row>
    <row r="58" s="4" customFormat="1" hidden="1" spans="1:9">
      <c r="A58" s="5">
        <v>999224622694720</v>
      </c>
      <c r="B58" s="6">
        <v>45084</v>
      </c>
      <c r="C58" s="6">
        <v>45090</v>
      </c>
      <c r="D58" s="4">
        <v>16122</v>
      </c>
      <c r="E58" s="4" t="str">
        <f>VLOOKUP(A58,HOP!A:L,12,0)</f>
        <v>16122.00</v>
      </c>
      <c r="F58" s="4" t="str">
        <f>VLOOKUP(A58,HOP!A:C,3,0)</f>
        <v>3469273</v>
      </c>
      <c r="G58" s="4">
        <f t="shared" si="2"/>
        <v>0</v>
      </c>
      <c r="H58" s="4" t="str">
        <f t="shared" si="3"/>
        <v>，3469273</v>
      </c>
      <c r="I58" s="4" t="str">
        <f>VLOOKUP(A58,HOP!A:U,21,0)</f>
        <v>直连</v>
      </c>
    </row>
    <row r="59" s="4" customFormat="1" hidden="1" spans="1:9">
      <c r="A59" s="5">
        <v>999224622814013</v>
      </c>
      <c r="B59" s="6">
        <v>45089</v>
      </c>
      <c r="C59" s="6">
        <v>45090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999224623196663</v>
      </c>
      <c r="B60" s="6">
        <v>45088</v>
      </c>
      <c r="C60" s="6">
        <v>45090</v>
      </c>
      <c r="D60" s="4">
        <v>5766</v>
      </c>
      <c r="E60" s="4" t="str">
        <f>VLOOKUP(A60,HOP!A:L,12,0)</f>
        <v>5766.00</v>
      </c>
      <c r="F60" s="4" t="str">
        <f>VLOOKUP(A60,HOP!A:C,3,0)</f>
        <v>3469489</v>
      </c>
      <c r="G60" s="4">
        <f t="shared" si="2"/>
        <v>0</v>
      </c>
      <c r="H60" s="4" t="str">
        <f t="shared" si="3"/>
        <v>，3469489</v>
      </c>
      <c r="I60" s="4" t="str">
        <f>VLOOKUP(A60,HOP!A:U,21,0)</f>
        <v>直采</v>
      </c>
    </row>
    <row r="61" s="4" customFormat="1" hidden="1" spans="1:9">
      <c r="A61" s="5">
        <v>999224628322132</v>
      </c>
      <c r="B61" s="6">
        <v>45086</v>
      </c>
      <c r="C61" s="6">
        <v>45090</v>
      </c>
      <c r="D61" s="4">
        <v>6858</v>
      </c>
      <c r="E61" s="4" t="str">
        <f>VLOOKUP(A61,HOP!A:L,12,0)</f>
        <v>6858.00</v>
      </c>
      <c r="F61" s="4" t="str">
        <f>VLOOKUP(A61,HOP!A:C,3,0)</f>
        <v>3470988</v>
      </c>
      <c r="G61" s="4">
        <f t="shared" si="2"/>
        <v>0</v>
      </c>
      <c r="H61" s="4" t="str">
        <f t="shared" si="3"/>
        <v>，3470988</v>
      </c>
      <c r="I61" s="4" t="str">
        <f>VLOOKUP(A61,HOP!A:U,21,0)</f>
        <v>直连</v>
      </c>
    </row>
    <row r="62" s="4" customFormat="1" hidden="1" spans="1:9">
      <c r="A62" s="5">
        <v>999224642782573</v>
      </c>
      <c r="B62" s="6">
        <v>45088</v>
      </c>
      <c r="C62" s="6">
        <v>45090</v>
      </c>
      <c r="D62" s="4">
        <v>2232</v>
      </c>
      <c r="E62" s="4" t="str">
        <f>VLOOKUP(A62,HOP!A:L,12,0)</f>
        <v>2232.00</v>
      </c>
      <c r="F62" s="4" t="str">
        <f>VLOOKUP(A62,HOP!A:C,3,0)</f>
        <v>3472713</v>
      </c>
      <c r="G62" s="4">
        <f t="shared" si="2"/>
        <v>0</v>
      </c>
      <c r="H62" s="4" t="str">
        <f t="shared" si="3"/>
        <v>，3472713</v>
      </c>
      <c r="I62" s="4" t="str">
        <f>VLOOKUP(A62,HOP!A:U,21,0)</f>
        <v>直采</v>
      </c>
    </row>
    <row r="63" s="4" customFormat="1" hidden="1" spans="1:9">
      <c r="A63" s="5">
        <v>999224645350983</v>
      </c>
      <c r="B63" s="6">
        <v>45087</v>
      </c>
      <c r="C63" s="6">
        <v>45090</v>
      </c>
      <c r="D63" s="4">
        <v>1020</v>
      </c>
      <c r="E63" s="4" t="str">
        <f>VLOOKUP(A63,HOP!A:L,12,0)</f>
        <v>1020.00</v>
      </c>
      <c r="F63" s="4" t="str">
        <f>VLOOKUP(A63,HOP!A:C,3,0)</f>
        <v>3473278</v>
      </c>
      <c r="G63" s="4">
        <f t="shared" si="2"/>
        <v>0</v>
      </c>
      <c r="H63" s="4" t="str">
        <f t="shared" si="3"/>
        <v>，3473278</v>
      </c>
      <c r="I63" s="4" t="str">
        <f>VLOOKUP(A63,HOP!A:U,21,0)</f>
        <v>直连</v>
      </c>
    </row>
    <row r="64" s="4" customFormat="1" hidden="1" spans="1:9">
      <c r="A64" s="5">
        <v>999224657169523</v>
      </c>
      <c r="B64" s="6">
        <v>45089</v>
      </c>
      <c r="C64" s="6">
        <v>45090</v>
      </c>
      <c r="D64" s="4">
        <v>640</v>
      </c>
      <c r="E64" s="4" t="str">
        <f>VLOOKUP(A64,HOP!A:L,12,0)</f>
        <v>640.00</v>
      </c>
      <c r="F64" s="4" t="str">
        <f>VLOOKUP(A64,HOP!A:C,3,0)</f>
        <v>3475589</v>
      </c>
      <c r="G64" s="4">
        <f t="shared" si="2"/>
        <v>0</v>
      </c>
      <c r="H64" s="4" t="str">
        <f t="shared" si="3"/>
        <v>，3475589</v>
      </c>
      <c r="I64" s="4" t="str">
        <f>VLOOKUP(A64,HOP!A:U,21,0)</f>
        <v>直连</v>
      </c>
    </row>
    <row r="65" s="4" customFormat="1" hidden="1" spans="1:9">
      <c r="A65" s="5">
        <v>999224657262005</v>
      </c>
      <c r="B65" s="6">
        <v>45089</v>
      </c>
      <c r="C65" s="6">
        <v>45090</v>
      </c>
      <c r="D65" s="4">
        <v>906</v>
      </c>
      <c r="E65" s="4" t="str">
        <f>VLOOKUP(A65,HOP!A:L,12,0)</f>
        <v>906.00</v>
      </c>
      <c r="F65" s="4" t="str">
        <f>VLOOKUP(A65,HOP!A:C,3,0)</f>
        <v>3475611</v>
      </c>
      <c r="G65" s="4">
        <f t="shared" si="2"/>
        <v>0</v>
      </c>
      <c r="H65" s="4" t="str">
        <f t="shared" si="3"/>
        <v>，3475611</v>
      </c>
      <c r="I65" s="4" t="str">
        <f>VLOOKUP(A65,HOP!A:U,21,0)</f>
        <v>直连</v>
      </c>
    </row>
    <row r="66" s="4" customFormat="1" hidden="1" spans="1:9">
      <c r="A66" s="5">
        <v>999224658252120</v>
      </c>
      <c r="B66" s="6">
        <v>45089</v>
      </c>
      <c r="C66" s="6">
        <v>45090</v>
      </c>
      <c r="D66" s="4">
        <v>381</v>
      </c>
      <c r="E66" s="4" t="str">
        <f>VLOOKUP(A66,HOP!A:L,12,0)</f>
        <v>381.00</v>
      </c>
      <c r="F66" s="4" t="str">
        <f>VLOOKUP(A66,HOP!A:C,3,0)</f>
        <v>3475943</v>
      </c>
      <c r="G66" s="4">
        <f t="shared" si="2"/>
        <v>0</v>
      </c>
      <c r="H66" s="4" t="str">
        <f t="shared" si="3"/>
        <v>，3475943</v>
      </c>
      <c r="I66" s="4" t="str">
        <f>VLOOKUP(A66,HOP!A:U,21,0)</f>
        <v>直连</v>
      </c>
    </row>
    <row r="67" s="4" customFormat="1" hidden="1" spans="1:9">
      <c r="A67" s="5">
        <v>999224660246420</v>
      </c>
      <c r="B67" s="6">
        <v>45088</v>
      </c>
      <c r="C67" s="6">
        <v>45090</v>
      </c>
      <c r="D67" s="4">
        <v>762</v>
      </c>
      <c r="E67" s="4" t="str">
        <f>VLOOKUP(A67,HOP!A:L,12,0)</f>
        <v>762.00</v>
      </c>
      <c r="F67" s="4" t="str">
        <f>VLOOKUP(A67,HOP!A:C,3,0)</f>
        <v>3476515</v>
      </c>
      <c r="G67" s="4">
        <f t="shared" ref="G67:G94" si="4">D67-E67</f>
        <v>0</v>
      </c>
      <c r="H67" s="4" t="str">
        <f t="shared" ref="H67:H94" si="5">$H$1&amp;F67</f>
        <v>，3476515</v>
      </c>
      <c r="I67" s="4" t="str">
        <f>VLOOKUP(A67,HOP!A:U,21,0)</f>
        <v>直连</v>
      </c>
    </row>
    <row r="68" s="4" customFormat="1" hidden="1" spans="1:9">
      <c r="A68" s="5">
        <v>999224666567651</v>
      </c>
      <c r="B68" s="6">
        <v>45087</v>
      </c>
      <c r="C68" s="6">
        <v>45090</v>
      </c>
      <c r="D68" s="4">
        <v>1347</v>
      </c>
      <c r="E68" s="4" t="str">
        <f>VLOOKUP(A68,HOP!A:L,12,0)</f>
        <v>1347.00</v>
      </c>
      <c r="F68" s="4" t="str">
        <f>VLOOKUP(A68,HOP!A:C,3,0)</f>
        <v>3477912</v>
      </c>
      <c r="G68" s="4">
        <f t="shared" si="4"/>
        <v>0</v>
      </c>
      <c r="H68" s="4" t="str">
        <f t="shared" si="5"/>
        <v>，3477912</v>
      </c>
      <c r="I68" s="4" t="str">
        <f>VLOOKUP(A68,HOP!A:U,21,0)</f>
        <v>直连</v>
      </c>
    </row>
    <row r="69" s="4" customFormat="1" hidden="1" spans="1:9">
      <c r="A69" s="5">
        <v>999224675941251</v>
      </c>
      <c r="B69" s="6">
        <v>45089</v>
      </c>
      <c r="C69" s="6">
        <v>45090</v>
      </c>
      <c r="D69" s="4">
        <v>890</v>
      </c>
      <c r="E69" s="4" t="str">
        <f>VLOOKUP(A69,HOP!A:L,12,0)</f>
        <v>890.00</v>
      </c>
      <c r="F69" s="4" t="str">
        <f>VLOOKUP(A69,HOP!A:C,3,0)</f>
        <v>3478544</v>
      </c>
      <c r="G69" s="4">
        <f t="shared" si="4"/>
        <v>0</v>
      </c>
      <c r="H69" s="4" t="str">
        <f t="shared" si="5"/>
        <v>，3478544</v>
      </c>
      <c r="I69" s="4" t="str">
        <f>VLOOKUP(A69,HOP!A:U,21,0)</f>
        <v>直采</v>
      </c>
    </row>
    <row r="70" s="4" customFormat="1" hidden="1" spans="1:9">
      <c r="A70" s="5">
        <v>999224676775886</v>
      </c>
      <c r="B70" s="6">
        <v>45087</v>
      </c>
      <c r="C70" s="6">
        <v>45090</v>
      </c>
      <c r="D70" s="4">
        <v>21707</v>
      </c>
      <c r="E70" s="4" t="str">
        <f>VLOOKUP(A70,HOP!A:L,12,0)</f>
        <v>21707.00</v>
      </c>
      <c r="F70" s="4" t="str">
        <f>VLOOKUP(A70,HOP!A:C,3,0)</f>
        <v>3478877</v>
      </c>
      <c r="G70" s="4">
        <f t="shared" si="4"/>
        <v>0</v>
      </c>
      <c r="H70" s="4" t="str">
        <f t="shared" si="5"/>
        <v>，3478877</v>
      </c>
      <c r="I70" s="4" t="str">
        <f>VLOOKUP(A70,HOP!A:U,21,0)</f>
        <v>直连</v>
      </c>
    </row>
    <row r="71" s="4" customFormat="1" hidden="1" spans="1:9">
      <c r="A71" s="5">
        <v>999224679827514</v>
      </c>
      <c r="B71" s="6">
        <v>45088</v>
      </c>
      <c r="C71" s="6">
        <v>45090</v>
      </c>
      <c r="D71" s="4">
        <v>2578</v>
      </c>
      <c r="E71" s="4" t="str">
        <f>VLOOKUP(A71,HOP!A:L,12,0)</f>
        <v>2578.00</v>
      </c>
      <c r="F71" s="4" t="str">
        <f>VLOOKUP(A71,HOP!A:C,3,0)</f>
        <v>3479763</v>
      </c>
      <c r="G71" s="4">
        <f t="shared" si="4"/>
        <v>0</v>
      </c>
      <c r="H71" s="4" t="str">
        <f t="shared" si="5"/>
        <v>，3479763</v>
      </c>
      <c r="I71" s="4" t="str">
        <f>VLOOKUP(A71,HOP!A:U,21,0)</f>
        <v>直连</v>
      </c>
    </row>
    <row r="72" s="4" customFormat="1" hidden="1" spans="1:9">
      <c r="A72" s="5">
        <v>999224683468282</v>
      </c>
      <c r="B72" s="6">
        <v>45088</v>
      </c>
      <c r="C72" s="6">
        <v>45090</v>
      </c>
      <c r="D72" s="4">
        <v>606</v>
      </c>
      <c r="E72" s="4" t="str">
        <f>VLOOKUP(A72,HOP!A:L,12,0)</f>
        <v>606.00</v>
      </c>
      <c r="F72" s="4" t="str">
        <f>VLOOKUP(A72,HOP!A:C,3,0)</f>
        <v>3480908</v>
      </c>
      <c r="G72" s="4">
        <f t="shared" si="4"/>
        <v>0</v>
      </c>
      <c r="H72" s="4" t="str">
        <f t="shared" si="5"/>
        <v>，3480908</v>
      </c>
      <c r="I72" s="4" t="str">
        <f>VLOOKUP(A72,HOP!A:U,21,0)</f>
        <v>直连</v>
      </c>
    </row>
    <row r="73" s="4" customFormat="1" hidden="1" spans="1:9">
      <c r="A73" s="5">
        <v>999224683663740</v>
      </c>
      <c r="B73" s="6">
        <v>45088</v>
      </c>
      <c r="C73" s="6">
        <v>45090</v>
      </c>
      <c r="D73" s="4">
        <v>9532</v>
      </c>
      <c r="E73" s="4" t="str">
        <f>VLOOKUP(A73,HOP!A:L,12,0)</f>
        <v>9532.00</v>
      </c>
      <c r="F73" s="4" t="str">
        <f>VLOOKUP(A73,HOP!A:C,3,0)</f>
        <v>3480944</v>
      </c>
      <c r="G73" s="4">
        <f t="shared" si="4"/>
        <v>0</v>
      </c>
      <c r="H73" s="4" t="str">
        <f t="shared" si="5"/>
        <v>，3480944</v>
      </c>
      <c r="I73" s="4" t="str">
        <f>VLOOKUP(A73,HOP!A:U,21,0)</f>
        <v>直连</v>
      </c>
    </row>
    <row r="74" s="4" customFormat="1" hidden="1" spans="1:9">
      <c r="A74" s="5">
        <v>999224695101686</v>
      </c>
      <c r="B74" s="6">
        <v>45088</v>
      </c>
      <c r="C74" s="6">
        <v>45090</v>
      </c>
      <c r="D74" s="4">
        <v>1398</v>
      </c>
      <c r="E74" s="4" t="str">
        <f>VLOOKUP(A74,HOP!A:L,12,0)</f>
        <v>1398.00</v>
      </c>
      <c r="F74" s="4" t="str">
        <f>VLOOKUP(A74,HOP!A:C,3,0)</f>
        <v>3483727</v>
      </c>
      <c r="G74" s="4">
        <f t="shared" si="4"/>
        <v>0</v>
      </c>
      <c r="H74" s="4" t="str">
        <f t="shared" si="5"/>
        <v>，3483727</v>
      </c>
      <c r="I74" s="4" t="str">
        <f>VLOOKUP(A74,HOP!A:U,21,0)</f>
        <v>直连</v>
      </c>
    </row>
    <row r="75" s="4" customFormat="1" hidden="1" spans="1:9">
      <c r="A75" s="5">
        <v>999224695958321</v>
      </c>
      <c r="B75" s="6">
        <v>45088</v>
      </c>
      <c r="C75" s="6">
        <v>45090</v>
      </c>
      <c r="D75" s="4">
        <v>2066</v>
      </c>
      <c r="E75" s="4" t="str">
        <f>VLOOKUP(A75,HOP!A:L,12,0)</f>
        <v>2066.00</v>
      </c>
      <c r="F75" s="4" t="str">
        <f>VLOOKUP(A75,HOP!A:C,3,0)</f>
        <v>3484025</v>
      </c>
      <c r="G75" s="4">
        <f t="shared" si="4"/>
        <v>0</v>
      </c>
      <c r="H75" s="4" t="str">
        <f t="shared" si="5"/>
        <v>，3484025</v>
      </c>
      <c r="I75" s="4" t="str">
        <f>VLOOKUP(A75,HOP!A:U,21,0)</f>
        <v>直连</v>
      </c>
    </row>
    <row r="76" s="4" customFormat="1" hidden="1" spans="1:9">
      <c r="A76" s="5">
        <v>999224697262030</v>
      </c>
      <c r="B76" s="6">
        <v>45088</v>
      </c>
      <c r="C76" s="6">
        <v>45090</v>
      </c>
      <c r="D76" s="4">
        <v>4580</v>
      </c>
      <c r="E76" s="4" t="str">
        <f>VLOOKUP(A76,HOP!A:L,12,0)</f>
        <v>4580.00</v>
      </c>
      <c r="F76" s="4" t="str">
        <f>VLOOKUP(A76,HOP!A:C,3,0)</f>
        <v>3484494</v>
      </c>
      <c r="G76" s="4">
        <f t="shared" si="4"/>
        <v>0</v>
      </c>
      <c r="H76" s="4" t="str">
        <f t="shared" si="5"/>
        <v>，3484494</v>
      </c>
      <c r="I76" s="4" t="str">
        <f>VLOOKUP(A76,HOP!A:U,21,0)</f>
        <v>直连</v>
      </c>
    </row>
    <row r="77" s="4" customFormat="1" hidden="1" spans="1:9">
      <c r="A77" s="5">
        <v>999224698039167</v>
      </c>
      <c r="B77" s="6">
        <v>45088</v>
      </c>
      <c r="C77" s="6">
        <v>45090</v>
      </c>
      <c r="D77" s="4">
        <v>1742</v>
      </c>
      <c r="E77" s="4" t="str">
        <f>VLOOKUP(A77,HOP!A:L,12,0)</f>
        <v>1742.00</v>
      </c>
      <c r="F77" s="4" t="str">
        <f>VLOOKUP(A77,HOP!A:C,3,0)</f>
        <v>3484881</v>
      </c>
      <c r="G77" s="4">
        <f t="shared" si="4"/>
        <v>0</v>
      </c>
      <c r="H77" s="4" t="str">
        <f t="shared" si="5"/>
        <v>，3484881</v>
      </c>
      <c r="I77" s="4" t="str">
        <f>VLOOKUP(A77,HOP!A:U,21,0)</f>
        <v>直连</v>
      </c>
    </row>
    <row r="78" s="4" customFormat="1" hidden="1" spans="1:9">
      <c r="A78" s="5">
        <v>999224698471818</v>
      </c>
      <c r="B78" s="6">
        <v>45088</v>
      </c>
      <c r="C78" s="6">
        <v>45090</v>
      </c>
      <c r="D78" s="4">
        <v>2802</v>
      </c>
      <c r="E78" s="4" t="str">
        <f>VLOOKUP(A78,HOP!A:L,12,0)</f>
        <v>2802.00</v>
      </c>
      <c r="F78" s="4" t="str">
        <f>VLOOKUP(A78,HOP!A:C,3,0)</f>
        <v>3485061</v>
      </c>
      <c r="G78" s="4">
        <f t="shared" si="4"/>
        <v>0</v>
      </c>
      <c r="H78" s="4" t="str">
        <f t="shared" si="5"/>
        <v>，3485061</v>
      </c>
      <c r="I78" s="4" t="str">
        <f>VLOOKUP(A78,HOP!A:U,21,0)</f>
        <v>直连</v>
      </c>
    </row>
    <row r="79" s="4" customFormat="1" hidden="1" spans="1:9">
      <c r="A79" s="5">
        <v>999224706913345</v>
      </c>
      <c r="B79" s="6">
        <v>45088</v>
      </c>
      <c r="C79" s="6">
        <v>45090</v>
      </c>
      <c r="D79" s="4">
        <v>962</v>
      </c>
      <c r="E79" s="4" t="str">
        <f>VLOOKUP(A79,HOP!A:L,12,0)</f>
        <v>962.00</v>
      </c>
      <c r="F79" s="4" t="str">
        <f>VLOOKUP(A79,HOP!A:C,3,0)</f>
        <v>3486936</v>
      </c>
      <c r="G79" s="4">
        <f t="shared" si="4"/>
        <v>0</v>
      </c>
      <c r="H79" s="4" t="str">
        <f t="shared" si="5"/>
        <v>，3486936</v>
      </c>
      <c r="I79" s="4" t="str">
        <f>VLOOKUP(A79,HOP!A:U,21,0)</f>
        <v>直连</v>
      </c>
    </row>
    <row r="80" s="4" customFormat="1" hidden="1" spans="1:9">
      <c r="A80" s="5">
        <v>999224713544964</v>
      </c>
      <c r="B80" s="6">
        <v>45089</v>
      </c>
      <c r="C80" s="6">
        <v>45090</v>
      </c>
      <c r="D80" s="4">
        <v>484</v>
      </c>
      <c r="E80" s="4" t="str">
        <f>VLOOKUP(A80,HOP!A:L,12,0)</f>
        <v>484.00</v>
      </c>
      <c r="F80" s="4" t="str">
        <f>VLOOKUP(A80,HOP!A:C,3,0)</f>
        <v>3489569</v>
      </c>
      <c r="G80" s="4">
        <f t="shared" si="4"/>
        <v>0</v>
      </c>
      <c r="H80" s="4" t="str">
        <f t="shared" si="5"/>
        <v>，3489569</v>
      </c>
      <c r="I80" s="4" t="str">
        <f>VLOOKUP(A80,HOP!A:U,21,0)</f>
        <v>直连</v>
      </c>
    </row>
    <row r="81" s="4" customFormat="1" hidden="1" spans="1:9">
      <c r="A81" s="5">
        <v>999224713878214</v>
      </c>
      <c r="B81" s="6">
        <v>45089</v>
      </c>
      <c r="C81" s="6">
        <v>45090</v>
      </c>
      <c r="D81" s="4">
        <v>345</v>
      </c>
      <c r="E81" s="4" t="str">
        <f>VLOOKUP(A81,HOP!A:L,12,0)</f>
        <v>345.00</v>
      </c>
      <c r="F81" s="4" t="str">
        <f>VLOOKUP(A81,HOP!A:C,3,0)</f>
        <v>3489757</v>
      </c>
      <c r="G81" s="4">
        <f t="shared" si="4"/>
        <v>0</v>
      </c>
      <c r="H81" s="4" t="str">
        <f t="shared" si="5"/>
        <v>，3489757</v>
      </c>
      <c r="I81" s="4" t="str">
        <f>VLOOKUP(A81,HOP!A:U,21,0)</f>
        <v>直连</v>
      </c>
    </row>
    <row r="82" s="4" customFormat="1" hidden="1" spans="1:9">
      <c r="A82" s="5">
        <v>999224714264545</v>
      </c>
      <c r="B82" s="6">
        <v>45089</v>
      </c>
      <c r="C82" s="6">
        <v>45090</v>
      </c>
      <c r="D82" s="4">
        <v>667</v>
      </c>
      <c r="E82" s="4" t="str">
        <f>VLOOKUP(A82,HOP!A:L,12,0)</f>
        <v>667.00</v>
      </c>
      <c r="F82" s="4" t="str">
        <f>VLOOKUP(A82,HOP!A:C,3,0)</f>
        <v>3489973</v>
      </c>
      <c r="G82" s="4">
        <f t="shared" si="4"/>
        <v>0</v>
      </c>
      <c r="H82" s="4" t="str">
        <f t="shared" si="5"/>
        <v>，3489973</v>
      </c>
      <c r="I82" s="4" t="str">
        <f>VLOOKUP(A82,HOP!A:U,21,0)</f>
        <v>直连</v>
      </c>
    </row>
    <row r="83" s="4" customFormat="1" hidden="1" spans="1:9">
      <c r="A83" s="5">
        <v>999224714365616</v>
      </c>
      <c r="B83" s="6">
        <v>45088</v>
      </c>
      <c r="C83" s="6">
        <v>45090</v>
      </c>
      <c r="D83" s="4">
        <v>228</v>
      </c>
      <c r="E83" s="4" t="str">
        <f>VLOOKUP(A83,HOP!A:L,12,0)</f>
        <v>228.00</v>
      </c>
      <c r="F83" s="4" t="str">
        <f>VLOOKUP(A83,HOP!A:C,3,0)</f>
        <v>3490061</v>
      </c>
      <c r="G83" s="4">
        <f t="shared" si="4"/>
        <v>0</v>
      </c>
      <c r="H83" s="4" t="str">
        <f t="shared" si="5"/>
        <v>，3490061</v>
      </c>
      <c r="I83" s="4" t="str">
        <f>VLOOKUP(A83,HOP!A:U,21,0)</f>
        <v>直连</v>
      </c>
    </row>
    <row r="84" s="4" customFormat="1" hidden="1" spans="1:9">
      <c r="A84" s="5">
        <v>999224721570164</v>
      </c>
      <c r="B84" s="6">
        <v>45089</v>
      </c>
      <c r="C84" s="6">
        <v>45090</v>
      </c>
      <c r="D84" s="4">
        <v>253</v>
      </c>
      <c r="E84" s="4" t="str">
        <f>VLOOKUP(A84,HOP!A:L,12,0)</f>
        <v>253.00</v>
      </c>
      <c r="F84" s="4" t="str">
        <f>VLOOKUP(A84,HOP!A:C,3,0)</f>
        <v>3491536</v>
      </c>
      <c r="G84" s="4">
        <f t="shared" si="4"/>
        <v>0</v>
      </c>
      <c r="H84" s="4" t="str">
        <f t="shared" si="5"/>
        <v>，3491536</v>
      </c>
      <c r="I84" s="4" t="str">
        <f>VLOOKUP(A84,HOP!A:U,21,0)</f>
        <v>直连</v>
      </c>
    </row>
    <row r="85" s="4" customFormat="1" hidden="1" spans="1:9">
      <c r="A85" s="5">
        <v>999224723319474</v>
      </c>
      <c r="B85" s="6">
        <v>45089</v>
      </c>
      <c r="C85" s="6">
        <v>45090</v>
      </c>
      <c r="D85" s="4">
        <v>336</v>
      </c>
      <c r="E85" s="4" t="str">
        <f>VLOOKUP(A85,HOP!A:L,12,0)</f>
        <v>336.00</v>
      </c>
      <c r="F85" s="4" t="str">
        <f>VLOOKUP(A85,HOP!A:C,3,0)</f>
        <v>3492242</v>
      </c>
      <c r="G85" s="4">
        <f t="shared" si="4"/>
        <v>0</v>
      </c>
      <c r="H85" s="4" t="str">
        <f t="shared" si="5"/>
        <v>，3492242</v>
      </c>
      <c r="I85" s="4" t="str">
        <f>VLOOKUP(A85,HOP!A:U,21,0)</f>
        <v>直采</v>
      </c>
    </row>
    <row r="86" s="4" customFormat="1" hidden="1" spans="1:9">
      <c r="A86" s="5">
        <v>999224725290965</v>
      </c>
      <c r="B86" s="6">
        <v>45089</v>
      </c>
      <c r="C86" s="6">
        <v>45090</v>
      </c>
      <c r="D86" s="4">
        <v>751</v>
      </c>
      <c r="E86" s="4">
        <v>751</v>
      </c>
      <c r="F86" s="4" t="str">
        <f>VLOOKUP(A86,HOP!A:C,3,0)</f>
        <v>3492546</v>
      </c>
      <c r="G86" s="4">
        <f t="shared" si="4"/>
        <v>0</v>
      </c>
      <c r="H86" s="4" t="str">
        <f t="shared" si="5"/>
        <v>，3492546</v>
      </c>
      <c r="I86" s="4" t="str">
        <f>VLOOKUP(A86,HOP!A:U,21,0)</f>
        <v>直连</v>
      </c>
    </row>
    <row r="87" s="4" customFormat="1" hidden="1" spans="1:9">
      <c r="A87" s="5">
        <v>999224725428387</v>
      </c>
      <c r="B87" s="6">
        <v>45089</v>
      </c>
      <c r="C87" s="6">
        <v>45090</v>
      </c>
      <c r="D87" s="4">
        <v>575</v>
      </c>
      <c r="E87" s="4" t="str">
        <f>VLOOKUP(A87,HOP!A:L,12,0)</f>
        <v>575.00</v>
      </c>
      <c r="F87" s="4" t="str">
        <f>VLOOKUP(A87,HOP!A:C,3,0)</f>
        <v>3492590</v>
      </c>
      <c r="G87" s="4">
        <f t="shared" si="4"/>
        <v>0</v>
      </c>
      <c r="H87" s="4" t="str">
        <f t="shared" si="5"/>
        <v>，3492590</v>
      </c>
      <c r="I87" s="4" t="str">
        <f>VLOOKUP(A87,HOP!A:U,21,0)</f>
        <v>直连</v>
      </c>
    </row>
    <row r="88" s="4" customFormat="1" hidden="1" spans="1:9">
      <c r="A88" s="5">
        <v>999224726373232</v>
      </c>
      <c r="B88" s="6">
        <v>45089</v>
      </c>
      <c r="C88" s="6">
        <v>45090</v>
      </c>
      <c r="D88" s="4">
        <v>128</v>
      </c>
      <c r="E88" s="4" t="str">
        <f>VLOOKUP(A88,HOP!A:L,12,0)</f>
        <v>128.00</v>
      </c>
      <c r="F88" s="4" t="str">
        <f>VLOOKUP(A88,HOP!A:C,3,0)</f>
        <v>3492833</v>
      </c>
      <c r="G88" s="4">
        <f t="shared" si="4"/>
        <v>0</v>
      </c>
      <c r="H88" s="4" t="str">
        <f t="shared" si="5"/>
        <v>，3492833</v>
      </c>
      <c r="I88" s="4" t="str">
        <f>VLOOKUP(A88,HOP!A:U,21,0)</f>
        <v>直连</v>
      </c>
    </row>
    <row r="89" s="4" customFormat="1" hidden="1" spans="1:9">
      <c r="A89" s="5">
        <v>999224726502977</v>
      </c>
      <c r="B89" s="6">
        <v>45089</v>
      </c>
      <c r="C89" s="6">
        <v>45090</v>
      </c>
      <c r="D89" s="4">
        <v>1209</v>
      </c>
      <c r="E89" s="4" t="str">
        <f>VLOOKUP(A89,HOP!A:L,12,0)</f>
        <v>1209.00</v>
      </c>
      <c r="F89" s="4" t="str">
        <f>VLOOKUP(A89,HOP!A:C,3,0)</f>
        <v>3492875</v>
      </c>
      <c r="G89" s="4">
        <f t="shared" si="4"/>
        <v>0</v>
      </c>
      <c r="H89" s="4" t="str">
        <f t="shared" si="5"/>
        <v>，3492875</v>
      </c>
      <c r="I89" s="4" t="str">
        <f>VLOOKUP(A89,HOP!A:U,21,0)</f>
        <v>直连</v>
      </c>
    </row>
    <row r="90" s="4" customFormat="1" hidden="1" spans="1:9">
      <c r="A90" s="5">
        <v>999224728715016</v>
      </c>
      <c r="B90" s="6">
        <v>45089</v>
      </c>
      <c r="C90" s="6">
        <v>45090</v>
      </c>
      <c r="D90" s="4">
        <v>242</v>
      </c>
      <c r="E90" s="4" t="str">
        <f>VLOOKUP(A90,HOP!A:L,12,0)</f>
        <v>242.00</v>
      </c>
      <c r="F90" s="4" t="str">
        <f>VLOOKUP(A90,HOP!A:C,3,0)</f>
        <v>3493647</v>
      </c>
      <c r="G90" s="4">
        <f t="shared" si="4"/>
        <v>0</v>
      </c>
      <c r="H90" s="4" t="str">
        <f t="shared" si="5"/>
        <v>，3493647</v>
      </c>
      <c r="I90" s="4" t="str">
        <f>VLOOKUP(A90,HOP!A:U,21,0)</f>
        <v>直连</v>
      </c>
    </row>
    <row r="91" s="4" customFormat="1" hidden="1" spans="1:9">
      <c r="A91" s="5">
        <v>999224736875724</v>
      </c>
      <c r="B91" s="6">
        <v>45089</v>
      </c>
      <c r="C91" s="6">
        <v>45090</v>
      </c>
      <c r="D91" s="4">
        <v>121.47</v>
      </c>
      <c r="E91" s="4" t="str">
        <f>VLOOKUP(A91,HOP!A:L,12,0)</f>
        <v>121.47</v>
      </c>
      <c r="F91" s="4" t="str">
        <f>VLOOKUP(A91,HOP!A:C,3,0)</f>
        <v>3495119</v>
      </c>
      <c r="G91" s="4">
        <f t="shared" si="4"/>
        <v>0</v>
      </c>
      <c r="H91" s="4" t="str">
        <f t="shared" si="5"/>
        <v>，3495119</v>
      </c>
      <c r="I91" s="4" t="str">
        <f>VLOOKUP(A91,HOP!A:U,21,0)</f>
        <v>直连</v>
      </c>
    </row>
    <row r="92" s="4" customFormat="1" spans="1:11">
      <c r="A92" s="5">
        <v>999224464939920</v>
      </c>
      <c r="B92" s="6">
        <v>45075</v>
      </c>
      <c r="C92" s="6">
        <v>45078</v>
      </c>
      <c r="D92" s="4">
        <v>-2498</v>
      </c>
      <c r="E92" s="4" t="e">
        <f>VLOOKUP(A92,HOP!A:L,12,0)</f>
        <v>#N/A</v>
      </c>
      <c r="F92" s="4">
        <v>3433832</v>
      </c>
      <c r="G92" s="4" t="e">
        <f t="shared" si="4"/>
        <v>#N/A</v>
      </c>
      <c r="H92" s="4" t="str">
        <f t="shared" si="5"/>
        <v>，3433832</v>
      </c>
      <c r="I92" s="4" t="e">
        <f>VLOOKUP(A92,HOP!A:U,21,0)</f>
        <v>#N/A</v>
      </c>
      <c r="J92" s="4" t="s">
        <v>550</v>
      </c>
      <c r="K92" s="4" t="s">
        <v>551</v>
      </c>
    </row>
    <row r="93" s="4" customFormat="1" spans="1:10">
      <c r="A93" s="5">
        <v>999224658974173</v>
      </c>
      <c r="B93" s="6">
        <v>45085</v>
      </c>
      <c r="C93" s="6">
        <v>45086</v>
      </c>
      <c r="D93" s="4">
        <v>-651</v>
      </c>
      <c r="E93" s="4" t="e">
        <f>VLOOKUP(A93,HOP!A:L,12,0)</f>
        <v>#N/A</v>
      </c>
      <c r="F93" s="4">
        <v>3476190</v>
      </c>
      <c r="G93" s="4" t="e">
        <f t="shared" si="4"/>
        <v>#N/A</v>
      </c>
      <c r="H93" s="4" t="str">
        <f t="shared" si="5"/>
        <v>，3476190</v>
      </c>
      <c r="I93" s="4" t="e">
        <f>VLOOKUP(A93,HOP!A:U,21,0)</f>
        <v>#N/A</v>
      </c>
      <c r="J93" s="4" t="s">
        <v>552</v>
      </c>
    </row>
    <row r="94" s="4" customFormat="1" spans="1:10">
      <c r="A94" s="5">
        <v>999223459235917</v>
      </c>
      <c r="B94" s="6">
        <v>45087</v>
      </c>
      <c r="C94" s="6">
        <v>45088</v>
      </c>
      <c r="D94" s="4">
        <v>-1148</v>
      </c>
      <c r="E94" s="4" t="e">
        <f>VLOOKUP(A94,HOP!A:L,12,0)</f>
        <v>#N/A</v>
      </c>
      <c r="F94" s="4">
        <v>3192245</v>
      </c>
      <c r="G94" s="4" t="e">
        <f t="shared" si="4"/>
        <v>#N/A</v>
      </c>
      <c r="H94" s="4" t="str">
        <f t="shared" si="5"/>
        <v>，3192245</v>
      </c>
      <c r="I94" s="4" t="e">
        <f>VLOOKUP(A94,HOP!A:U,21,0)</f>
        <v>#N/A</v>
      </c>
      <c r="J94" s="4" t="s">
        <v>553</v>
      </c>
    </row>
    <row r="96" spans="4:4">
      <c r="D96" s="4">
        <f>SUM(D2:D95)</f>
        <v>254033.47</v>
      </c>
    </row>
    <row r="98" spans="4:4">
      <c r="D98" s="4" t="s">
        <v>554</v>
      </c>
    </row>
    <row r="102" spans="1:3">
      <c r="A102" s="4" t="s">
        <v>555</v>
      </c>
      <c r="C102" s="4">
        <v>59485</v>
      </c>
    </row>
    <row r="103" spans="1:3">
      <c r="A103" s="4" t="s">
        <v>556</v>
      </c>
      <c r="C103" s="4">
        <v>194548.47</v>
      </c>
    </row>
    <row r="104" spans="1:3">
      <c r="A104" s="4" t="s">
        <v>557</v>
      </c>
      <c r="C104" s="4">
        <f>SUBTOTAL(9,C102:C103)</f>
        <v>254033.47</v>
      </c>
    </row>
  </sheetData>
  <autoFilter ref="A1:XFD98">
    <filterColumn colId="3">
      <filters blank="1">
        <filter val="2800"/>
        <filter val="1002"/>
        <filter val="2802"/>
        <filter val="606"/>
        <filter val="906"/>
        <filter val="3006"/>
        <filter val="21707"/>
        <filter val="808"/>
        <filter val="1209"/>
        <filter val="1110"/>
        <filter val="10610"/>
        <filter val="1612"/>
        <filter val="6412"/>
        <filter val="314"/>
        <filter val="1020"/>
        <filter val="1320"/>
        <filter val="3621"/>
        <filter val="7021"/>
        <filter val="1222"/>
        <filter val="5322"/>
        <filter val="16122"/>
        <filter val="128"/>
        <filter val="228"/>
        <filter val="5528"/>
        <filter val="1530"/>
        <filter val="5130"/>
        <filter val="432"/>
        <filter val="732"/>
        <filter val="2232"/>
        <filter val="9532"/>
        <filter val="233"/>
        <filter val="834"/>
        <filter val="336"/>
        <filter val="2138"/>
        <filter val="640"/>
        <filter val="841"/>
        <filter val="242"/>
        <filter val="1742"/>
        <filter val="543"/>
        <filter val="345"/>
        <filter val="1347"/>
        <filter val="5447"/>
        <filter val="121.47"/>
        <filter val="-1148"/>
        <filter val="1350"/>
        <filter val="751"/>
        <filter val="-651"/>
        <filter val="1151"/>
        <filter val="752"/>
        <filter val="1152"/>
        <filter val="253"/>
        <filter val="2554"/>
        <filter val="3854"/>
        <filter val="254033.47 HKD"/>
        <filter val="2357"/>
        <filter val="6858"/>
        <filter val="23759"/>
        <filter val="13160"/>
        <filter val="762"/>
        <filter val="962"/>
        <filter val="2164"/>
        <filter val="2066"/>
        <filter val="5766"/>
        <filter val="667"/>
        <filter val="772"/>
        <filter val="1374"/>
        <filter val="575"/>
        <filter val="1175"/>
        <filter val="176"/>
        <filter val="6377"/>
        <filter val="2578"/>
        <filter val="1180"/>
        <filter val="4580"/>
        <filter val="8280"/>
        <filter val="381"/>
        <filter val="2982"/>
        <filter val="484"/>
        <filter val="890"/>
        <filter val="1990"/>
        <filter val="5590"/>
        <filter val="4192"/>
        <filter val="2994"/>
        <filter val="3194"/>
        <filter val="5997"/>
        <filter val="1398"/>
        <filter val="-2498"/>
        <filter val="254033.4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E35" sqref="E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558</v>
      </c>
      <c r="B1" s="2" t="s">
        <v>559</v>
      </c>
      <c r="C1" s="2" t="s">
        <v>560</v>
      </c>
      <c r="D1" s="2" t="s">
        <v>561</v>
      </c>
      <c r="E1" s="2" t="s">
        <v>13</v>
      </c>
      <c r="F1" s="2" t="s">
        <v>5</v>
      </c>
      <c r="G1" s="2" t="s">
        <v>6</v>
      </c>
      <c r="H1" s="2" t="s">
        <v>562</v>
      </c>
      <c r="I1" s="2" t="s">
        <v>563</v>
      </c>
      <c r="J1" s="2" t="s">
        <v>564</v>
      </c>
      <c r="K1" s="2" t="s">
        <v>565</v>
      </c>
      <c r="L1" s="2" t="s">
        <v>566</v>
      </c>
      <c r="M1" s="2" t="s">
        <v>567</v>
      </c>
      <c r="N1" s="2" t="s">
        <v>568</v>
      </c>
      <c r="O1" s="2" t="s">
        <v>569</v>
      </c>
      <c r="P1" s="2" t="s">
        <v>570</v>
      </c>
      <c r="Q1" s="2" t="s">
        <v>571</v>
      </c>
      <c r="R1" s="2" t="s">
        <v>572</v>
      </c>
      <c r="S1" s="2" t="s">
        <v>573</v>
      </c>
      <c r="T1" s="2" t="s">
        <v>574</v>
      </c>
      <c r="U1" s="2" t="s">
        <v>575</v>
      </c>
      <c r="V1" s="2" t="s">
        <v>576</v>
      </c>
    </row>
    <row r="2" s="1" customFormat="1" spans="1:22">
      <c r="A2" s="3">
        <v>999224736875724</v>
      </c>
      <c r="B2" s="1" t="s">
        <v>577</v>
      </c>
      <c r="C2" s="1" t="s">
        <v>578</v>
      </c>
      <c r="D2" s="1" t="s">
        <v>579</v>
      </c>
      <c r="E2" s="1" t="s">
        <v>580</v>
      </c>
      <c r="F2" s="1" t="s">
        <v>577</v>
      </c>
      <c r="G2" s="1" t="s">
        <v>581</v>
      </c>
      <c r="H2" s="1" t="s">
        <v>582</v>
      </c>
      <c r="I2" s="1" t="s">
        <v>583</v>
      </c>
      <c r="J2" s="1" t="s">
        <v>30</v>
      </c>
      <c r="K2" s="1" t="s">
        <v>584</v>
      </c>
      <c r="L2" s="1" t="s">
        <v>584</v>
      </c>
      <c r="M2" s="1" t="s">
        <v>585</v>
      </c>
      <c r="N2" s="1" t="s">
        <v>585</v>
      </c>
      <c r="O2" s="1" t="s">
        <v>586</v>
      </c>
      <c r="P2" s="1" t="s">
        <v>587</v>
      </c>
      <c r="Q2" s="1" t="s">
        <v>588</v>
      </c>
      <c r="R2" s="1" t="s">
        <v>589</v>
      </c>
      <c r="S2" s="1" t="s">
        <v>590</v>
      </c>
      <c r="T2" s="1" t="s">
        <v>591</v>
      </c>
      <c r="U2" s="1" t="s">
        <v>592</v>
      </c>
      <c r="V2" s="1" t="s">
        <v>593</v>
      </c>
    </row>
    <row r="3" s="1" customFormat="1" spans="1:22">
      <c r="A3" s="3">
        <v>999224728715016</v>
      </c>
      <c r="B3" s="1" t="s">
        <v>577</v>
      </c>
      <c r="C3" s="1" t="s">
        <v>594</v>
      </c>
      <c r="D3" s="1" t="s">
        <v>595</v>
      </c>
      <c r="E3" s="1" t="s">
        <v>596</v>
      </c>
      <c r="F3" s="1" t="s">
        <v>577</v>
      </c>
      <c r="G3" s="1" t="s">
        <v>581</v>
      </c>
      <c r="H3" s="1" t="s">
        <v>582</v>
      </c>
      <c r="I3" s="1" t="s">
        <v>597</v>
      </c>
      <c r="J3" s="1" t="s">
        <v>30</v>
      </c>
      <c r="K3" s="1" t="s">
        <v>598</v>
      </c>
      <c r="L3" s="1" t="s">
        <v>598</v>
      </c>
      <c r="M3" s="1" t="s">
        <v>585</v>
      </c>
      <c r="N3" s="1" t="s">
        <v>585</v>
      </c>
      <c r="O3" s="1" t="s">
        <v>586</v>
      </c>
      <c r="P3" s="1" t="s">
        <v>587</v>
      </c>
      <c r="Q3" s="1" t="s">
        <v>588</v>
      </c>
      <c r="R3" s="1" t="s">
        <v>599</v>
      </c>
      <c r="S3" s="1" t="s">
        <v>590</v>
      </c>
      <c r="T3" s="1" t="s">
        <v>591</v>
      </c>
      <c r="U3" s="1" t="s">
        <v>592</v>
      </c>
      <c r="V3" s="1" t="s">
        <v>593</v>
      </c>
    </row>
    <row r="4" s="1" customFormat="1" spans="1:22">
      <c r="A4" s="3">
        <v>999224726373232</v>
      </c>
      <c r="B4" s="1" t="s">
        <v>600</v>
      </c>
      <c r="C4" s="1" t="s">
        <v>601</v>
      </c>
      <c r="D4" s="1" t="s">
        <v>602</v>
      </c>
      <c r="E4" s="1" t="s">
        <v>603</v>
      </c>
      <c r="F4" s="1" t="s">
        <v>577</v>
      </c>
      <c r="G4" s="1" t="s">
        <v>581</v>
      </c>
      <c r="H4" s="1" t="s">
        <v>582</v>
      </c>
      <c r="I4" s="1" t="s">
        <v>604</v>
      </c>
      <c r="J4" s="1" t="s">
        <v>30</v>
      </c>
      <c r="K4" s="1" t="s">
        <v>605</v>
      </c>
      <c r="L4" s="1" t="s">
        <v>605</v>
      </c>
      <c r="M4" s="1" t="s">
        <v>585</v>
      </c>
      <c r="N4" s="1" t="s">
        <v>585</v>
      </c>
      <c r="O4" s="1" t="s">
        <v>586</v>
      </c>
      <c r="P4" s="1" t="s">
        <v>587</v>
      </c>
      <c r="Q4" s="1" t="s">
        <v>588</v>
      </c>
      <c r="R4" s="1" t="s">
        <v>606</v>
      </c>
      <c r="S4" s="1" t="s">
        <v>590</v>
      </c>
      <c r="T4" s="1" t="s">
        <v>591</v>
      </c>
      <c r="U4" s="1" t="s">
        <v>592</v>
      </c>
      <c r="V4" s="1" t="s">
        <v>607</v>
      </c>
    </row>
    <row r="5" s="1" customFormat="1" spans="1:22">
      <c r="A5" s="3">
        <v>999224726502977</v>
      </c>
      <c r="B5" s="1" t="s">
        <v>600</v>
      </c>
      <c r="C5" s="1" t="s">
        <v>608</v>
      </c>
      <c r="D5" s="1" t="s">
        <v>609</v>
      </c>
      <c r="E5" s="1" t="s">
        <v>610</v>
      </c>
      <c r="F5" s="1" t="s">
        <v>577</v>
      </c>
      <c r="G5" s="1" t="s">
        <v>581</v>
      </c>
      <c r="H5" s="1" t="s">
        <v>582</v>
      </c>
      <c r="I5" s="1" t="s">
        <v>611</v>
      </c>
      <c r="J5" s="1" t="s">
        <v>30</v>
      </c>
      <c r="K5" s="1" t="s">
        <v>612</v>
      </c>
      <c r="L5" s="1" t="s">
        <v>612</v>
      </c>
      <c r="M5" s="1" t="s">
        <v>585</v>
      </c>
      <c r="N5" s="1" t="s">
        <v>585</v>
      </c>
      <c r="O5" s="1" t="s">
        <v>586</v>
      </c>
      <c r="P5" s="1" t="s">
        <v>587</v>
      </c>
      <c r="Q5" s="1" t="s">
        <v>588</v>
      </c>
      <c r="R5" s="1" t="s">
        <v>613</v>
      </c>
      <c r="S5" s="1" t="s">
        <v>590</v>
      </c>
      <c r="T5" s="1" t="s">
        <v>591</v>
      </c>
      <c r="U5" s="1" t="s">
        <v>592</v>
      </c>
      <c r="V5" s="1" t="s">
        <v>614</v>
      </c>
    </row>
    <row r="6" s="1" customFormat="1" spans="1:22">
      <c r="A6" s="3">
        <v>999224725428387</v>
      </c>
      <c r="B6" s="1" t="s">
        <v>600</v>
      </c>
      <c r="C6" s="1" t="s">
        <v>615</v>
      </c>
      <c r="D6" s="1" t="s">
        <v>616</v>
      </c>
      <c r="E6" s="1" t="s">
        <v>617</v>
      </c>
      <c r="F6" s="1" t="s">
        <v>577</v>
      </c>
      <c r="G6" s="1" t="s">
        <v>581</v>
      </c>
      <c r="H6" s="1" t="s">
        <v>582</v>
      </c>
      <c r="I6" s="1" t="s">
        <v>618</v>
      </c>
      <c r="J6" s="1" t="s">
        <v>30</v>
      </c>
      <c r="K6" s="1" t="s">
        <v>619</v>
      </c>
      <c r="L6" s="1" t="s">
        <v>619</v>
      </c>
      <c r="M6" s="1" t="s">
        <v>585</v>
      </c>
      <c r="N6" s="1" t="s">
        <v>585</v>
      </c>
      <c r="O6" s="1" t="s">
        <v>586</v>
      </c>
      <c r="P6" s="1" t="s">
        <v>587</v>
      </c>
      <c r="Q6" s="1" t="s">
        <v>588</v>
      </c>
      <c r="R6" s="1" t="s">
        <v>620</v>
      </c>
      <c r="S6" s="1" t="s">
        <v>590</v>
      </c>
      <c r="T6" s="1" t="s">
        <v>591</v>
      </c>
      <c r="U6" s="1" t="s">
        <v>592</v>
      </c>
      <c r="V6" s="1" t="s">
        <v>621</v>
      </c>
    </row>
    <row r="7" s="1" customFormat="1" spans="1:22">
      <c r="A7" s="3">
        <v>999224725290965</v>
      </c>
      <c r="B7" s="1" t="s">
        <v>600</v>
      </c>
      <c r="C7" s="1" t="s">
        <v>622</v>
      </c>
      <c r="D7" s="1" t="s">
        <v>623</v>
      </c>
      <c r="E7" s="1" t="s">
        <v>624</v>
      </c>
      <c r="F7" s="1" t="s">
        <v>577</v>
      </c>
      <c r="G7" s="1" t="s">
        <v>581</v>
      </c>
      <c r="H7" s="1" t="s">
        <v>582</v>
      </c>
      <c r="I7" s="1" t="s">
        <v>625</v>
      </c>
      <c r="J7" s="1" t="s">
        <v>30</v>
      </c>
      <c r="K7" s="1" t="s">
        <v>626</v>
      </c>
      <c r="L7" s="1" t="s">
        <v>626</v>
      </c>
      <c r="M7" s="1" t="s">
        <v>585</v>
      </c>
      <c r="N7" s="1" t="s">
        <v>585</v>
      </c>
      <c r="O7" s="1" t="s">
        <v>586</v>
      </c>
      <c r="P7" s="1" t="s">
        <v>587</v>
      </c>
      <c r="Q7" s="1" t="s">
        <v>588</v>
      </c>
      <c r="R7" s="1" t="s">
        <v>627</v>
      </c>
      <c r="S7" s="1" t="s">
        <v>590</v>
      </c>
      <c r="T7" s="1" t="s">
        <v>591</v>
      </c>
      <c r="U7" s="1" t="s">
        <v>592</v>
      </c>
      <c r="V7" s="1" t="s">
        <v>628</v>
      </c>
    </row>
    <row r="8" s="1" customFormat="1" spans="1:22">
      <c r="A8" s="3">
        <v>999224723319474</v>
      </c>
      <c r="B8" s="1" t="s">
        <v>600</v>
      </c>
      <c r="C8" s="1" t="s">
        <v>629</v>
      </c>
      <c r="D8" s="1" t="s">
        <v>630</v>
      </c>
      <c r="E8" s="1" t="s">
        <v>631</v>
      </c>
      <c r="F8" s="1" t="s">
        <v>577</v>
      </c>
      <c r="G8" s="1" t="s">
        <v>581</v>
      </c>
      <c r="H8" s="1" t="s">
        <v>582</v>
      </c>
      <c r="I8" s="1" t="s">
        <v>632</v>
      </c>
      <c r="J8" s="1" t="s">
        <v>30</v>
      </c>
      <c r="K8" s="1" t="s">
        <v>633</v>
      </c>
      <c r="L8" s="1" t="s">
        <v>633</v>
      </c>
      <c r="M8" s="1" t="s">
        <v>585</v>
      </c>
      <c r="N8" s="1" t="s">
        <v>585</v>
      </c>
      <c r="O8" s="1" t="s">
        <v>586</v>
      </c>
      <c r="P8" s="1" t="s">
        <v>587</v>
      </c>
      <c r="Q8" s="1" t="s">
        <v>588</v>
      </c>
      <c r="R8" s="1" t="s">
        <v>634</v>
      </c>
      <c r="S8" s="1" t="s">
        <v>590</v>
      </c>
      <c r="T8" s="1" t="s">
        <v>591</v>
      </c>
      <c r="U8" s="1" t="s">
        <v>635</v>
      </c>
      <c r="V8" s="1" t="s">
        <v>607</v>
      </c>
    </row>
    <row r="9" s="1" customFormat="1" spans="1:22">
      <c r="A9" s="3">
        <v>999224721570164</v>
      </c>
      <c r="B9" s="1" t="s">
        <v>600</v>
      </c>
      <c r="C9" s="1" t="s">
        <v>636</v>
      </c>
      <c r="D9" s="1" t="s">
        <v>595</v>
      </c>
      <c r="E9" s="1" t="s">
        <v>637</v>
      </c>
      <c r="F9" s="1" t="s">
        <v>577</v>
      </c>
      <c r="G9" s="1" t="s">
        <v>581</v>
      </c>
      <c r="H9" s="1" t="s">
        <v>582</v>
      </c>
      <c r="I9" s="1" t="s">
        <v>638</v>
      </c>
      <c r="J9" s="1" t="s">
        <v>30</v>
      </c>
      <c r="K9" s="1" t="s">
        <v>639</v>
      </c>
      <c r="L9" s="1" t="s">
        <v>639</v>
      </c>
      <c r="M9" s="1" t="s">
        <v>585</v>
      </c>
      <c r="N9" s="1" t="s">
        <v>585</v>
      </c>
      <c r="O9" s="1" t="s">
        <v>586</v>
      </c>
      <c r="P9" s="1" t="s">
        <v>587</v>
      </c>
      <c r="Q9" s="1" t="s">
        <v>588</v>
      </c>
      <c r="R9" s="1" t="s">
        <v>640</v>
      </c>
      <c r="S9" s="1" t="s">
        <v>590</v>
      </c>
      <c r="T9" s="1" t="s">
        <v>591</v>
      </c>
      <c r="U9" s="1" t="s">
        <v>592</v>
      </c>
      <c r="V9" s="1" t="s">
        <v>593</v>
      </c>
    </row>
    <row r="10" s="1" customFormat="1" spans="1:22">
      <c r="A10" s="3">
        <v>999224714365616</v>
      </c>
      <c r="B10" s="1" t="s">
        <v>600</v>
      </c>
      <c r="C10" s="1" t="s">
        <v>641</v>
      </c>
      <c r="D10" s="1" t="s">
        <v>642</v>
      </c>
      <c r="E10" s="1" t="s">
        <v>643</v>
      </c>
      <c r="F10" s="1" t="s">
        <v>600</v>
      </c>
      <c r="G10" s="1" t="s">
        <v>581</v>
      </c>
      <c r="H10" s="1" t="s">
        <v>582</v>
      </c>
      <c r="I10" s="1" t="s">
        <v>644</v>
      </c>
      <c r="J10" s="1" t="s">
        <v>30</v>
      </c>
      <c r="K10" s="1" t="s">
        <v>645</v>
      </c>
      <c r="L10" s="1" t="s">
        <v>645</v>
      </c>
      <c r="M10" s="1" t="s">
        <v>585</v>
      </c>
      <c r="N10" s="1" t="s">
        <v>585</v>
      </c>
      <c r="O10" s="1" t="s">
        <v>586</v>
      </c>
      <c r="P10" s="1" t="s">
        <v>587</v>
      </c>
      <c r="Q10" s="1" t="s">
        <v>588</v>
      </c>
      <c r="R10" s="1" t="s">
        <v>646</v>
      </c>
      <c r="S10" s="1" t="s">
        <v>590</v>
      </c>
      <c r="T10" s="1" t="s">
        <v>591</v>
      </c>
      <c r="U10" s="1" t="s">
        <v>592</v>
      </c>
      <c r="V10" s="1" t="s">
        <v>593</v>
      </c>
    </row>
    <row r="11" s="1" customFormat="1" spans="1:22">
      <c r="A11" s="3">
        <v>999224714264545</v>
      </c>
      <c r="B11" s="1" t="s">
        <v>600</v>
      </c>
      <c r="C11" s="1" t="s">
        <v>647</v>
      </c>
      <c r="D11" s="1" t="s">
        <v>648</v>
      </c>
      <c r="E11" s="1" t="s">
        <v>649</v>
      </c>
      <c r="F11" s="1" t="s">
        <v>577</v>
      </c>
      <c r="G11" s="1" t="s">
        <v>581</v>
      </c>
      <c r="H11" s="1" t="s">
        <v>582</v>
      </c>
      <c r="I11" s="1" t="s">
        <v>650</v>
      </c>
      <c r="J11" s="1" t="s">
        <v>30</v>
      </c>
      <c r="K11" s="1" t="s">
        <v>651</v>
      </c>
      <c r="L11" s="1" t="s">
        <v>651</v>
      </c>
      <c r="M11" s="1" t="s">
        <v>585</v>
      </c>
      <c r="N11" s="1" t="s">
        <v>585</v>
      </c>
      <c r="O11" s="1" t="s">
        <v>586</v>
      </c>
      <c r="P11" s="1" t="s">
        <v>587</v>
      </c>
      <c r="Q11" s="1" t="s">
        <v>588</v>
      </c>
      <c r="R11" s="1" t="s">
        <v>652</v>
      </c>
      <c r="S11" s="1" t="s">
        <v>590</v>
      </c>
      <c r="T11" s="1" t="s">
        <v>591</v>
      </c>
      <c r="U11" s="1" t="s">
        <v>592</v>
      </c>
      <c r="V11" s="1" t="s">
        <v>621</v>
      </c>
    </row>
    <row r="12" s="1" customFormat="1" spans="1:22">
      <c r="A12" s="3">
        <v>999224713878214</v>
      </c>
      <c r="B12" s="1" t="s">
        <v>600</v>
      </c>
      <c r="C12" s="1" t="s">
        <v>653</v>
      </c>
      <c r="D12" s="1" t="s">
        <v>654</v>
      </c>
      <c r="E12" s="1" t="s">
        <v>655</v>
      </c>
      <c r="F12" s="1" t="s">
        <v>577</v>
      </c>
      <c r="G12" s="1" t="s">
        <v>581</v>
      </c>
      <c r="H12" s="1" t="s">
        <v>582</v>
      </c>
      <c r="I12" s="1" t="s">
        <v>656</v>
      </c>
      <c r="J12" s="1" t="s">
        <v>30</v>
      </c>
      <c r="K12" s="1" t="s">
        <v>657</v>
      </c>
      <c r="L12" s="1" t="s">
        <v>657</v>
      </c>
      <c r="M12" s="1" t="s">
        <v>585</v>
      </c>
      <c r="N12" s="1" t="s">
        <v>585</v>
      </c>
      <c r="O12" s="1" t="s">
        <v>586</v>
      </c>
      <c r="P12" s="1" t="s">
        <v>587</v>
      </c>
      <c r="Q12" s="1" t="s">
        <v>588</v>
      </c>
      <c r="R12" s="1" t="s">
        <v>658</v>
      </c>
      <c r="S12" s="1" t="s">
        <v>590</v>
      </c>
      <c r="T12" s="1" t="s">
        <v>591</v>
      </c>
      <c r="U12" s="1" t="s">
        <v>592</v>
      </c>
      <c r="V12" s="1" t="s">
        <v>621</v>
      </c>
    </row>
    <row r="13" s="1" customFormat="1" spans="1:22">
      <c r="A13" s="3">
        <v>999224713544964</v>
      </c>
      <c r="B13" s="1" t="s">
        <v>600</v>
      </c>
      <c r="C13" s="1" t="s">
        <v>659</v>
      </c>
      <c r="D13" s="1" t="s">
        <v>595</v>
      </c>
      <c r="E13" s="1" t="s">
        <v>660</v>
      </c>
      <c r="F13" s="1" t="s">
        <v>577</v>
      </c>
      <c r="G13" s="1" t="s">
        <v>581</v>
      </c>
      <c r="H13" s="1" t="s">
        <v>582</v>
      </c>
      <c r="I13" s="1" t="s">
        <v>661</v>
      </c>
      <c r="J13" s="1" t="s">
        <v>30</v>
      </c>
      <c r="K13" s="1" t="s">
        <v>662</v>
      </c>
      <c r="L13" s="1" t="s">
        <v>662</v>
      </c>
      <c r="M13" s="1" t="s">
        <v>585</v>
      </c>
      <c r="N13" s="1" t="s">
        <v>585</v>
      </c>
      <c r="O13" s="1" t="s">
        <v>586</v>
      </c>
      <c r="P13" s="1" t="s">
        <v>587</v>
      </c>
      <c r="Q13" s="1" t="s">
        <v>588</v>
      </c>
      <c r="R13" s="1" t="s">
        <v>663</v>
      </c>
      <c r="S13" s="1" t="s">
        <v>590</v>
      </c>
      <c r="T13" s="1" t="s">
        <v>591</v>
      </c>
      <c r="U13" s="1" t="s">
        <v>592</v>
      </c>
      <c r="V13" s="1" t="s">
        <v>593</v>
      </c>
    </row>
    <row r="14" s="1" customFormat="1" spans="1:22">
      <c r="A14" s="3">
        <v>999224706913345</v>
      </c>
      <c r="B14" s="1" t="s">
        <v>664</v>
      </c>
      <c r="C14" s="1" t="s">
        <v>665</v>
      </c>
      <c r="D14" s="1" t="s">
        <v>666</v>
      </c>
      <c r="E14" s="1" t="s">
        <v>667</v>
      </c>
      <c r="F14" s="1" t="s">
        <v>600</v>
      </c>
      <c r="G14" s="1" t="s">
        <v>581</v>
      </c>
      <c r="H14" s="1" t="s">
        <v>582</v>
      </c>
      <c r="I14" s="1" t="s">
        <v>668</v>
      </c>
      <c r="J14" s="1" t="s">
        <v>30</v>
      </c>
      <c r="K14" s="1" t="s">
        <v>669</v>
      </c>
      <c r="L14" s="1" t="s">
        <v>669</v>
      </c>
      <c r="M14" s="1" t="s">
        <v>585</v>
      </c>
      <c r="N14" s="1" t="s">
        <v>585</v>
      </c>
      <c r="O14" s="1" t="s">
        <v>586</v>
      </c>
      <c r="P14" s="1" t="s">
        <v>587</v>
      </c>
      <c r="Q14" s="1" t="s">
        <v>588</v>
      </c>
      <c r="R14" s="1" t="s">
        <v>670</v>
      </c>
      <c r="S14" s="1" t="s">
        <v>590</v>
      </c>
      <c r="T14" s="1" t="s">
        <v>591</v>
      </c>
      <c r="U14" s="1" t="s">
        <v>592</v>
      </c>
      <c r="V14" s="1" t="s">
        <v>671</v>
      </c>
    </row>
    <row r="15" s="1" customFormat="1" spans="1:22">
      <c r="A15" s="3">
        <v>999224698471818</v>
      </c>
      <c r="B15" s="1" t="s">
        <v>664</v>
      </c>
      <c r="C15" s="1" t="s">
        <v>672</v>
      </c>
      <c r="D15" s="1" t="s">
        <v>673</v>
      </c>
      <c r="E15" s="1" t="s">
        <v>674</v>
      </c>
      <c r="F15" s="1" t="s">
        <v>600</v>
      </c>
      <c r="G15" s="1" t="s">
        <v>581</v>
      </c>
      <c r="H15" s="1" t="s">
        <v>582</v>
      </c>
      <c r="I15" s="1" t="s">
        <v>675</v>
      </c>
      <c r="J15" s="1" t="s">
        <v>30</v>
      </c>
      <c r="K15" s="1" t="s">
        <v>676</v>
      </c>
      <c r="L15" s="1" t="s">
        <v>676</v>
      </c>
      <c r="M15" s="1" t="s">
        <v>585</v>
      </c>
      <c r="N15" s="1" t="s">
        <v>585</v>
      </c>
      <c r="O15" s="1" t="s">
        <v>586</v>
      </c>
      <c r="P15" s="1" t="s">
        <v>587</v>
      </c>
      <c r="Q15" s="1" t="s">
        <v>588</v>
      </c>
      <c r="R15" s="1" t="s">
        <v>677</v>
      </c>
      <c r="S15" s="1" t="s">
        <v>590</v>
      </c>
      <c r="T15" s="1" t="s">
        <v>591</v>
      </c>
      <c r="U15" s="1" t="s">
        <v>592</v>
      </c>
      <c r="V15" s="1" t="s">
        <v>621</v>
      </c>
    </row>
    <row r="16" s="1" customFormat="1" spans="1:22">
      <c r="A16" s="3">
        <v>999224698039167</v>
      </c>
      <c r="B16" s="1" t="s">
        <v>664</v>
      </c>
      <c r="C16" s="1" t="s">
        <v>678</v>
      </c>
      <c r="D16" s="1" t="s">
        <v>679</v>
      </c>
      <c r="E16" s="1" t="s">
        <v>680</v>
      </c>
      <c r="F16" s="1" t="s">
        <v>600</v>
      </c>
      <c r="G16" s="1" t="s">
        <v>581</v>
      </c>
      <c r="H16" s="1" t="s">
        <v>582</v>
      </c>
      <c r="I16" s="1" t="s">
        <v>681</v>
      </c>
      <c r="J16" s="1" t="s">
        <v>30</v>
      </c>
      <c r="K16" s="1" t="s">
        <v>682</v>
      </c>
      <c r="L16" s="1" t="s">
        <v>682</v>
      </c>
      <c r="M16" s="1" t="s">
        <v>585</v>
      </c>
      <c r="N16" s="1" t="s">
        <v>585</v>
      </c>
      <c r="O16" s="1" t="s">
        <v>586</v>
      </c>
      <c r="P16" s="1" t="s">
        <v>587</v>
      </c>
      <c r="Q16" s="1" t="s">
        <v>588</v>
      </c>
      <c r="R16" s="1" t="s">
        <v>683</v>
      </c>
      <c r="S16" s="1" t="s">
        <v>590</v>
      </c>
      <c r="T16" s="1" t="s">
        <v>591</v>
      </c>
      <c r="U16" s="1" t="s">
        <v>592</v>
      </c>
      <c r="V16" s="1" t="s">
        <v>621</v>
      </c>
    </row>
    <row r="17" s="1" customFormat="1" spans="1:22">
      <c r="A17" s="3">
        <v>999224697262030</v>
      </c>
      <c r="B17" s="1" t="s">
        <v>664</v>
      </c>
      <c r="C17" s="1" t="s">
        <v>684</v>
      </c>
      <c r="D17" s="1" t="s">
        <v>685</v>
      </c>
      <c r="E17" s="1" t="s">
        <v>686</v>
      </c>
      <c r="F17" s="1" t="s">
        <v>600</v>
      </c>
      <c r="G17" s="1" t="s">
        <v>581</v>
      </c>
      <c r="H17" s="1" t="s">
        <v>582</v>
      </c>
      <c r="I17" s="1" t="s">
        <v>687</v>
      </c>
      <c r="J17" s="1" t="s">
        <v>30</v>
      </c>
      <c r="K17" s="1" t="s">
        <v>688</v>
      </c>
      <c r="L17" s="1" t="s">
        <v>688</v>
      </c>
      <c r="M17" s="1" t="s">
        <v>585</v>
      </c>
      <c r="N17" s="1" t="s">
        <v>585</v>
      </c>
      <c r="O17" s="1" t="s">
        <v>586</v>
      </c>
      <c r="P17" s="1" t="s">
        <v>587</v>
      </c>
      <c r="Q17" s="1" t="s">
        <v>588</v>
      </c>
      <c r="R17" s="1" t="s">
        <v>689</v>
      </c>
      <c r="S17" s="1" t="s">
        <v>590</v>
      </c>
      <c r="T17" s="1" t="s">
        <v>591</v>
      </c>
      <c r="U17" s="1" t="s">
        <v>592</v>
      </c>
      <c r="V17" s="1" t="s">
        <v>690</v>
      </c>
    </row>
    <row r="18" s="1" customFormat="1" spans="1:22">
      <c r="A18" s="3">
        <v>999224695958321</v>
      </c>
      <c r="B18" s="1" t="s">
        <v>691</v>
      </c>
      <c r="C18" s="1" t="s">
        <v>692</v>
      </c>
      <c r="D18" s="1" t="s">
        <v>693</v>
      </c>
      <c r="E18" s="1" t="s">
        <v>694</v>
      </c>
      <c r="F18" s="1" t="s">
        <v>600</v>
      </c>
      <c r="G18" s="1" t="s">
        <v>581</v>
      </c>
      <c r="H18" s="1" t="s">
        <v>582</v>
      </c>
      <c r="I18" s="1" t="s">
        <v>695</v>
      </c>
      <c r="J18" s="1" t="s">
        <v>30</v>
      </c>
      <c r="K18" s="1" t="s">
        <v>696</v>
      </c>
      <c r="L18" s="1" t="s">
        <v>696</v>
      </c>
      <c r="M18" s="1" t="s">
        <v>585</v>
      </c>
      <c r="N18" s="1" t="s">
        <v>585</v>
      </c>
      <c r="O18" s="1" t="s">
        <v>586</v>
      </c>
      <c r="P18" s="1" t="s">
        <v>587</v>
      </c>
      <c r="Q18" s="1" t="s">
        <v>588</v>
      </c>
      <c r="R18" s="1" t="s">
        <v>697</v>
      </c>
      <c r="S18" s="1" t="s">
        <v>590</v>
      </c>
      <c r="T18" s="1" t="s">
        <v>591</v>
      </c>
      <c r="U18" s="1" t="s">
        <v>592</v>
      </c>
      <c r="V18" s="1" t="s">
        <v>698</v>
      </c>
    </row>
    <row r="19" s="1" customFormat="1" spans="1:22">
      <c r="A19" s="3">
        <v>999224695101686</v>
      </c>
      <c r="B19" s="1" t="s">
        <v>691</v>
      </c>
      <c r="C19" s="1" t="s">
        <v>699</v>
      </c>
      <c r="D19" s="1" t="s">
        <v>700</v>
      </c>
      <c r="E19" s="1" t="s">
        <v>701</v>
      </c>
      <c r="F19" s="1" t="s">
        <v>600</v>
      </c>
      <c r="G19" s="1" t="s">
        <v>581</v>
      </c>
      <c r="H19" s="1" t="s">
        <v>582</v>
      </c>
      <c r="I19" s="1" t="s">
        <v>702</v>
      </c>
      <c r="J19" s="1" t="s">
        <v>30</v>
      </c>
      <c r="K19" s="1" t="s">
        <v>703</v>
      </c>
      <c r="L19" s="1" t="s">
        <v>703</v>
      </c>
      <c r="M19" s="1" t="s">
        <v>585</v>
      </c>
      <c r="N19" s="1" t="s">
        <v>585</v>
      </c>
      <c r="O19" s="1" t="s">
        <v>586</v>
      </c>
      <c r="P19" s="1" t="s">
        <v>587</v>
      </c>
      <c r="Q19" s="1" t="s">
        <v>588</v>
      </c>
      <c r="R19" s="1" t="s">
        <v>704</v>
      </c>
      <c r="S19" s="1" t="s">
        <v>590</v>
      </c>
      <c r="T19" s="1" t="s">
        <v>591</v>
      </c>
      <c r="U19" s="1" t="s">
        <v>592</v>
      </c>
      <c r="V19" s="1" t="s">
        <v>705</v>
      </c>
    </row>
    <row r="20" s="1" customFormat="1" spans="1:22">
      <c r="A20" s="3">
        <v>999224683663740</v>
      </c>
      <c r="B20" s="1" t="s">
        <v>691</v>
      </c>
      <c r="C20" s="1" t="s">
        <v>706</v>
      </c>
      <c r="D20" s="1" t="s">
        <v>707</v>
      </c>
      <c r="E20" s="1" t="s">
        <v>708</v>
      </c>
      <c r="F20" s="1" t="s">
        <v>600</v>
      </c>
      <c r="G20" s="1" t="s">
        <v>581</v>
      </c>
      <c r="H20" s="1" t="s">
        <v>582</v>
      </c>
      <c r="I20" s="1" t="s">
        <v>709</v>
      </c>
      <c r="J20" s="1" t="s">
        <v>30</v>
      </c>
      <c r="K20" s="1" t="s">
        <v>710</v>
      </c>
      <c r="L20" s="1" t="s">
        <v>710</v>
      </c>
      <c r="M20" s="1" t="s">
        <v>585</v>
      </c>
      <c r="N20" s="1" t="s">
        <v>585</v>
      </c>
      <c r="O20" s="1" t="s">
        <v>586</v>
      </c>
      <c r="P20" s="1" t="s">
        <v>587</v>
      </c>
      <c r="Q20" s="1" t="s">
        <v>588</v>
      </c>
      <c r="R20" s="1" t="s">
        <v>711</v>
      </c>
      <c r="S20" s="1" t="s">
        <v>590</v>
      </c>
      <c r="T20" s="1" t="s">
        <v>591</v>
      </c>
      <c r="U20" s="1" t="s">
        <v>592</v>
      </c>
      <c r="V20" s="1" t="s">
        <v>712</v>
      </c>
    </row>
    <row r="21" s="1" customFormat="1" spans="1:22">
      <c r="A21" s="3">
        <v>999224683468282</v>
      </c>
      <c r="B21" s="1" t="s">
        <v>691</v>
      </c>
      <c r="C21" s="1" t="s">
        <v>713</v>
      </c>
      <c r="D21" s="1" t="s">
        <v>714</v>
      </c>
      <c r="E21" s="1" t="s">
        <v>715</v>
      </c>
      <c r="F21" s="1" t="s">
        <v>600</v>
      </c>
      <c r="G21" s="1" t="s">
        <v>581</v>
      </c>
      <c r="H21" s="1" t="s">
        <v>582</v>
      </c>
      <c r="I21" s="1" t="s">
        <v>716</v>
      </c>
      <c r="J21" s="1" t="s">
        <v>30</v>
      </c>
      <c r="K21" s="1" t="s">
        <v>717</v>
      </c>
      <c r="L21" s="1" t="s">
        <v>717</v>
      </c>
      <c r="M21" s="1" t="s">
        <v>585</v>
      </c>
      <c r="N21" s="1" t="s">
        <v>585</v>
      </c>
      <c r="O21" s="1" t="s">
        <v>586</v>
      </c>
      <c r="P21" s="1" t="s">
        <v>587</v>
      </c>
      <c r="Q21" s="1" t="s">
        <v>588</v>
      </c>
      <c r="R21" s="1" t="s">
        <v>718</v>
      </c>
      <c r="S21" s="1" t="s">
        <v>590</v>
      </c>
      <c r="T21" s="1" t="s">
        <v>591</v>
      </c>
      <c r="U21" s="1" t="s">
        <v>592</v>
      </c>
      <c r="V21" s="1" t="s">
        <v>719</v>
      </c>
    </row>
    <row r="22" s="1" customFormat="1" spans="1:22">
      <c r="A22" s="3">
        <v>999224679827514</v>
      </c>
      <c r="B22" s="1" t="s">
        <v>691</v>
      </c>
      <c r="C22" s="1" t="s">
        <v>720</v>
      </c>
      <c r="D22" s="1" t="s">
        <v>721</v>
      </c>
      <c r="E22" s="1" t="s">
        <v>722</v>
      </c>
      <c r="F22" s="1" t="s">
        <v>600</v>
      </c>
      <c r="G22" s="1" t="s">
        <v>581</v>
      </c>
      <c r="H22" s="1" t="s">
        <v>582</v>
      </c>
      <c r="I22" s="1" t="s">
        <v>723</v>
      </c>
      <c r="J22" s="1" t="s">
        <v>30</v>
      </c>
      <c r="K22" s="1" t="s">
        <v>724</v>
      </c>
      <c r="L22" s="1" t="s">
        <v>724</v>
      </c>
      <c r="M22" s="1" t="s">
        <v>585</v>
      </c>
      <c r="N22" s="1" t="s">
        <v>585</v>
      </c>
      <c r="O22" s="1" t="s">
        <v>586</v>
      </c>
      <c r="P22" s="1" t="s">
        <v>587</v>
      </c>
      <c r="Q22" s="1" t="s">
        <v>588</v>
      </c>
      <c r="R22" s="1" t="s">
        <v>725</v>
      </c>
      <c r="S22" s="1" t="s">
        <v>590</v>
      </c>
      <c r="T22" s="1" t="s">
        <v>591</v>
      </c>
      <c r="U22" s="1" t="s">
        <v>592</v>
      </c>
      <c r="V22" s="1" t="s">
        <v>726</v>
      </c>
    </row>
    <row r="23" s="1" customFormat="1" spans="1:22">
      <c r="A23" s="3">
        <v>999224676775886</v>
      </c>
      <c r="B23" s="1" t="s">
        <v>727</v>
      </c>
      <c r="C23" s="1" t="s">
        <v>728</v>
      </c>
      <c r="D23" s="1" t="s">
        <v>729</v>
      </c>
      <c r="E23" s="1" t="s">
        <v>730</v>
      </c>
      <c r="F23" s="1" t="s">
        <v>664</v>
      </c>
      <c r="G23" s="1" t="s">
        <v>581</v>
      </c>
      <c r="H23" s="1" t="s">
        <v>582</v>
      </c>
      <c r="I23" s="1" t="s">
        <v>731</v>
      </c>
      <c r="J23" s="1" t="s">
        <v>30</v>
      </c>
      <c r="K23" s="1" t="s">
        <v>732</v>
      </c>
      <c r="L23" s="1" t="s">
        <v>732</v>
      </c>
      <c r="M23" s="1" t="s">
        <v>585</v>
      </c>
      <c r="N23" s="1" t="s">
        <v>585</v>
      </c>
      <c r="O23" s="1" t="s">
        <v>586</v>
      </c>
      <c r="P23" s="1" t="s">
        <v>587</v>
      </c>
      <c r="Q23" s="1" t="s">
        <v>588</v>
      </c>
      <c r="R23" s="1" t="s">
        <v>733</v>
      </c>
      <c r="S23" s="1" t="s">
        <v>590</v>
      </c>
      <c r="T23" s="1" t="s">
        <v>591</v>
      </c>
      <c r="U23" s="1" t="s">
        <v>592</v>
      </c>
      <c r="V23" s="1" t="s">
        <v>607</v>
      </c>
    </row>
    <row r="24" s="1" customFormat="1" spans="1:22">
      <c r="A24" s="3">
        <v>999224675941251</v>
      </c>
      <c r="B24" s="1" t="s">
        <v>727</v>
      </c>
      <c r="C24" s="1" t="s">
        <v>734</v>
      </c>
      <c r="D24" s="1" t="s">
        <v>735</v>
      </c>
      <c r="E24" s="1" t="s">
        <v>736</v>
      </c>
      <c r="F24" s="1" t="s">
        <v>577</v>
      </c>
      <c r="G24" s="1" t="s">
        <v>581</v>
      </c>
      <c r="H24" s="1" t="s">
        <v>582</v>
      </c>
      <c r="I24" s="1" t="s">
        <v>737</v>
      </c>
      <c r="J24" s="1" t="s">
        <v>30</v>
      </c>
      <c r="K24" s="1" t="s">
        <v>738</v>
      </c>
      <c r="L24" s="1" t="s">
        <v>738</v>
      </c>
      <c r="M24" s="1" t="s">
        <v>585</v>
      </c>
      <c r="N24" s="1" t="s">
        <v>585</v>
      </c>
      <c r="O24" s="1" t="s">
        <v>586</v>
      </c>
      <c r="P24" s="1" t="s">
        <v>587</v>
      </c>
      <c r="Q24" s="1" t="s">
        <v>588</v>
      </c>
      <c r="R24" s="1" t="s">
        <v>739</v>
      </c>
      <c r="S24" s="1" t="s">
        <v>590</v>
      </c>
      <c r="T24" s="1" t="s">
        <v>591</v>
      </c>
      <c r="U24" s="1" t="s">
        <v>635</v>
      </c>
      <c r="V24" s="1" t="s">
        <v>740</v>
      </c>
    </row>
    <row r="25" s="1" customFormat="1" spans="1:22">
      <c r="A25" s="3">
        <v>999224666567651</v>
      </c>
      <c r="B25" s="1" t="s">
        <v>727</v>
      </c>
      <c r="C25" s="1" t="s">
        <v>741</v>
      </c>
      <c r="D25" s="1" t="s">
        <v>742</v>
      </c>
      <c r="E25" s="1" t="s">
        <v>743</v>
      </c>
      <c r="F25" s="1" t="s">
        <v>664</v>
      </c>
      <c r="G25" s="1" t="s">
        <v>581</v>
      </c>
      <c r="H25" s="1" t="s">
        <v>582</v>
      </c>
      <c r="I25" s="1" t="s">
        <v>744</v>
      </c>
      <c r="J25" s="1" t="s">
        <v>30</v>
      </c>
      <c r="K25" s="1" t="s">
        <v>745</v>
      </c>
      <c r="L25" s="1" t="s">
        <v>745</v>
      </c>
      <c r="M25" s="1" t="s">
        <v>585</v>
      </c>
      <c r="N25" s="1" t="s">
        <v>585</v>
      </c>
      <c r="O25" s="1" t="s">
        <v>586</v>
      </c>
      <c r="P25" s="1" t="s">
        <v>587</v>
      </c>
      <c r="Q25" s="1" t="s">
        <v>588</v>
      </c>
      <c r="R25" s="1" t="s">
        <v>746</v>
      </c>
      <c r="S25" s="1" t="s">
        <v>590</v>
      </c>
      <c r="T25" s="1" t="s">
        <v>591</v>
      </c>
      <c r="U25" s="1" t="s">
        <v>592</v>
      </c>
      <c r="V25" s="1" t="s">
        <v>740</v>
      </c>
    </row>
    <row r="26" s="1" customFormat="1" spans="1:22">
      <c r="A26" s="3">
        <v>999224660246420</v>
      </c>
      <c r="B26" s="1" t="s">
        <v>727</v>
      </c>
      <c r="C26" s="1" t="s">
        <v>747</v>
      </c>
      <c r="D26" s="1" t="s">
        <v>748</v>
      </c>
      <c r="E26" s="1" t="s">
        <v>749</v>
      </c>
      <c r="F26" s="1" t="s">
        <v>600</v>
      </c>
      <c r="G26" s="1" t="s">
        <v>581</v>
      </c>
      <c r="H26" s="1" t="s">
        <v>582</v>
      </c>
      <c r="I26" s="1" t="s">
        <v>750</v>
      </c>
      <c r="J26" s="1" t="s">
        <v>30</v>
      </c>
      <c r="K26" s="1" t="s">
        <v>751</v>
      </c>
      <c r="L26" s="1" t="s">
        <v>751</v>
      </c>
      <c r="M26" s="1" t="s">
        <v>585</v>
      </c>
      <c r="N26" s="1" t="s">
        <v>585</v>
      </c>
      <c r="O26" s="1" t="s">
        <v>586</v>
      </c>
      <c r="P26" s="1" t="s">
        <v>587</v>
      </c>
      <c r="Q26" s="1" t="s">
        <v>588</v>
      </c>
      <c r="R26" s="1" t="s">
        <v>752</v>
      </c>
      <c r="S26" s="1" t="s">
        <v>590</v>
      </c>
      <c r="T26" s="1" t="s">
        <v>591</v>
      </c>
      <c r="U26" s="1" t="s">
        <v>592</v>
      </c>
      <c r="V26" s="1" t="s">
        <v>698</v>
      </c>
    </row>
    <row r="27" s="1" customFormat="1" spans="1:22">
      <c r="A27" s="3">
        <v>999224658252120</v>
      </c>
      <c r="B27" s="1" t="s">
        <v>727</v>
      </c>
      <c r="C27" s="1" t="s">
        <v>753</v>
      </c>
      <c r="D27" s="1" t="s">
        <v>754</v>
      </c>
      <c r="E27" s="1" t="s">
        <v>755</v>
      </c>
      <c r="F27" s="1" t="s">
        <v>577</v>
      </c>
      <c r="G27" s="1" t="s">
        <v>581</v>
      </c>
      <c r="H27" s="1" t="s">
        <v>582</v>
      </c>
      <c r="I27" s="1" t="s">
        <v>756</v>
      </c>
      <c r="J27" s="1" t="s">
        <v>30</v>
      </c>
      <c r="K27" s="1" t="s">
        <v>757</v>
      </c>
      <c r="L27" s="1" t="s">
        <v>757</v>
      </c>
      <c r="M27" s="1" t="s">
        <v>585</v>
      </c>
      <c r="N27" s="1" t="s">
        <v>585</v>
      </c>
      <c r="O27" s="1" t="s">
        <v>586</v>
      </c>
      <c r="P27" s="1" t="s">
        <v>587</v>
      </c>
      <c r="Q27" s="1" t="s">
        <v>588</v>
      </c>
      <c r="R27" s="1" t="s">
        <v>758</v>
      </c>
      <c r="S27" s="1" t="s">
        <v>590</v>
      </c>
      <c r="T27" s="1" t="s">
        <v>591</v>
      </c>
      <c r="U27" s="1" t="s">
        <v>592</v>
      </c>
      <c r="V27" s="1" t="s">
        <v>740</v>
      </c>
    </row>
    <row r="28" s="1" customFormat="1" spans="1:22">
      <c r="A28" s="3">
        <v>999224657262005</v>
      </c>
      <c r="B28" s="1" t="s">
        <v>727</v>
      </c>
      <c r="C28" s="1" t="s">
        <v>759</v>
      </c>
      <c r="D28" s="1" t="s">
        <v>623</v>
      </c>
      <c r="E28" s="1" t="s">
        <v>760</v>
      </c>
      <c r="F28" s="1" t="s">
        <v>577</v>
      </c>
      <c r="G28" s="1" t="s">
        <v>581</v>
      </c>
      <c r="H28" s="1" t="s">
        <v>582</v>
      </c>
      <c r="I28" s="1" t="s">
        <v>761</v>
      </c>
      <c r="J28" s="1" t="s">
        <v>30</v>
      </c>
      <c r="K28" s="1" t="s">
        <v>762</v>
      </c>
      <c r="L28" s="1" t="s">
        <v>762</v>
      </c>
      <c r="M28" s="1" t="s">
        <v>585</v>
      </c>
      <c r="N28" s="1" t="s">
        <v>585</v>
      </c>
      <c r="O28" s="1" t="s">
        <v>586</v>
      </c>
      <c r="P28" s="1" t="s">
        <v>587</v>
      </c>
      <c r="Q28" s="1" t="s">
        <v>588</v>
      </c>
      <c r="R28" s="1" t="s">
        <v>763</v>
      </c>
      <c r="S28" s="1" t="s">
        <v>590</v>
      </c>
      <c r="T28" s="1" t="s">
        <v>591</v>
      </c>
      <c r="U28" s="1" t="s">
        <v>592</v>
      </c>
      <c r="V28" s="1" t="s">
        <v>628</v>
      </c>
    </row>
    <row r="29" s="1" customFormat="1" spans="1:22">
      <c r="A29" s="3">
        <v>999224657169523</v>
      </c>
      <c r="B29" s="1" t="s">
        <v>727</v>
      </c>
      <c r="C29" s="1" t="s">
        <v>764</v>
      </c>
      <c r="D29" s="1" t="s">
        <v>765</v>
      </c>
      <c r="E29" s="1" t="s">
        <v>766</v>
      </c>
      <c r="F29" s="1" t="s">
        <v>577</v>
      </c>
      <c r="G29" s="1" t="s">
        <v>581</v>
      </c>
      <c r="H29" s="1" t="s">
        <v>582</v>
      </c>
      <c r="I29" s="1" t="s">
        <v>767</v>
      </c>
      <c r="J29" s="1" t="s">
        <v>30</v>
      </c>
      <c r="K29" s="1" t="s">
        <v>768</v>
      </c>
      <c r="L29" s="1" t="s">
        <v>768</v>
      </c>
      <c r="M29" s="1" t="s">
        <v>585</v>
      </c>
      <c r="N29" s="1" t="s">
        <v>585</v>
      </c>
      <c r="O29" s="1" t="s">
        <v>586</v>
      </c>
      <c r="P29" s="1" t="s">
        <v>587</v>
      </c>
      <c r="Q29" s="1" t="s">
        <v>588</v>
      </c>
      <c r="R29" s="1" t="s">
        <v>769</v>
      </c>
      <c r="S29" s="1" t="s">
        <v>590</v>
      </c>
      <c r="T29" s="1" t="s">
        <v>591</v>
      </c>
      <c r="U29" s="1" t="s">
        <v>592</v>
      </c>
      <c r="V29" s="1" t="s">
        <v>770</v>
      </c>
    </row>
    <row r="30" s="1" customFormat="1" spans="1:22">
      <c r="A30" s="3">
        <v>999224645350983</v>
      </c>
      <c r="B30" s="1" t="s">
        <v>771</v>
      </c>
      <c r="C30" s="1" t="s">
        <v>772</v>
      </c>
      <c r="D30" s="1" t="s">
        <v>773</v>
      </c>
      <c r="E30" s="1" t="s">
        <v>774</v>
      </c>
      <c r="F30" s="1" t="s">
        <v>664</v>
      </c>
      <c r="G30" s="1" t="s">
        <v>581</v>
      </c>
      <c r="H30" s="1" t="s">
        <v>582</v>
      </c>
      <c r="I30" s="1" t="s">
        <v>775</v>
      </c>
      <c r="J30" s="1" t="s">
        <v>30</v>
      </c>
      <c r="K30" s="1" t="s">
        <v>776</v>
      </c>
      <c r="L30" s="1" t="s">
        <v>776</v>
      </c>
      <c r="M30" s="1" t="s">
        <v>585</v>
      </c>
      <c r="N30" s="1" t="s">
        <v>585</v>
      </c>
      <c r="O30" s="1" t="s">
        <v>586</v>
      </c>
      <c r="P30" s="1" t="s">
        <v>587</v>
      </c>
      <c r="Q30" s="1" t="s">
        <v>588</v>
      </c>
      <c r="R30" s="1" t="s">
        <v>777</v>
      </c>
      <c r="S30" s="1" t="s">
        <v>590</v>
      </c>
      <c r="T30" s="1" t="s">
        <v>591</v>
      </c>
      <c r="U30" s="1" t="s">
        <v>592</v>
      </c>
      <c r="V30" s="1" t="s">
        <v>740</v>
      </c>
    </row>
    <row r="31" s="1" customFormat="1" spans="1:22">
      <c r="A31" s="3">
        <v>999224642782573</v>
      </c>
      <c r="B31" s="1" t="s">
        <v>771</v>
      </c>
      <c r="C31" s="1" t="s">
        <v>778</v>
      </c>
      <c r="D31" s="1" t="s">
        <v>779</v>
      </c>
      <c r="E31" s="1" t="s">
        <v>780</v>
      </c>
      <c r="F31" s="1" t="s">
        <v>600</v>
      </c>
      <c r="G31" s="1" t="s">
        <v>581</v>
      </c>
      <c r="H31" s="1" t="s">
        <v>582</v>
      </c>
      <c r="I31" s="1" t="s">
        <v>781</v>
      </c>
      <c r="J31" s="1" t="s">
        <v>30</v>
      </c>
      <c r="K31" s="1" t="s">
        <v>782</v>
      </c>
      <c r="L31" s="1" t="s">
        <v>782</v>
      </c>
      <c r="M31" s="1" t="s">
        <v>585</v>
      </c>
      <c r="N31" s="1" t="s">
        <v>585</v>
      </c>
      <c r="O31" s="1" t="s">
        <v>586</v>
      </c>
      <c r="P31" s="1" t="s">
        <v>587</v>
      </c>
      <c r="Q31" s="1" t="s">
        <v>588</v>
      </c>
      <c r="R31" s="1" t="s">
        <v>783</v>
      </c>
      <c r="S31" s="1" t="s">
        <v>590</v>
      </c>
      <c r="T31" s="1" t="s">
        <v>591</v>
      </c>
      <c r="U31" s="1" t="s">
        <v>635</v>
      </c>
      <c r="V31" s="1" t="s">
        <v>740</v>
      </c>
    </row>
    <row r="32" s="1" customFormat="1" spans="1:22">
      <c r="A32" s="3">
        <v>999224628322132</v>
      </c>
      <c r="B32" s="1" t="s">
        <v>784</v>
      </c>
      <c r="C32" s="1" t="s">
        <v>785</v>
      </c>
      <c r="D32" s="1" t="s">
        <v>786</v>
      </c>
      <c r="E32" s="1" t="s">
        <v>787</v>
      </c>
      <c r="F32" s="1" t="s">
        <v>691</v>
      </c>
      <c r="G32" s="1" t="s">
        <v>581</v>
      </c>
      <c r="H32" s="1" t="s">
        <v>582</v>
      </c>
      <c r="I32" s="1" t="s">
        <v>788</v>
      </c>
      <c r="J32" s="1" t="s">
        <v>30</v>
      </c>
      <c r="K32" s="1" t="s">
        <v>789</v>
      </c>
      <c r="L32" s="1" t="s">
        <v>789</v>
      </c>
      <c r="M32" s="1" t="s">
        <v>585</v>
      </c>
      <c r="N32" s="1" t="s">
        <v>585</v>
      </c>
      <c r="O32" s="1" t="s">
        <v>586</v>
      </c>
      <c r="P32" s="1" t="s">
        <v>587</v>
      </c>
      <c r="Q32" s="1" t="s">
        <v>588</v>
      </c>
      <c r="R32" s="1" t="s">
        <v>790</v>
      </c>
      <c r="S32" s="1" t="s">
        <v>590</v>
      </c>
      <c r="T32" s="1" t="s">
        <v>591</v>
      </c>
      <c r="U32" s="1" t="s">
        <v>592</v>
      </c>
      <c r="V32" s="1" t="s">
        <v>791</v>
      </c>
    </row>
    <row r="33" s="1" customFormat="1" spans="1:22">
      <c r="A33" s="3">
        <v>999224623196663</v>
      </c>
      <c r="B33" s="1" t="s">
        <v>784</v>
      </c>
      <c r="C33" s="1" t="s">
        <v>792</v>
      </c>
      <c r="D33" s="1" t="s">
        <v>793</v>
      </c>
      <c r="E33" s="1" t="s">
        <v>794</v>
      </c>
      <c r="F33" s="1" t="s">
        <v>600</v>
      </c>
      <c r="G33" s="1" t="s">
        <v>581</v>
      </c>
      <c r="H33" s="1" t="s">
        <v>582</v>
      </c>
      <c r="I33" s="1" t="s">
        <v>795</v>
      </c>
      <c r="J33" s="1" t="s">
        <v>30</v>
      </c>
      <c r="K33" s="1" t="s">
        <v>796</v>
      </c>
      <c r="L33" s="1" t="s">
        <v>796</v>
      </c>
      <c r="M33" s="1" t="s">
        <v>585</v>
      </c>
      <c r="N33" s="1" t="s">
        <v>585</v>
      </c>
      <c r="O33" s="1" t="s">
        <v>586</v>
      </c>
      <c r="P33" s="1" t="s">
        <v>587</v>
      </c>
      <c r="Q33" s="1" t="s">
        <v>588</v>
      </c>
      <c r="R33" s="1" t="s">
        <v>797</v>
      </c>
      <c r="S33" s="1" t="s">
        <v>590</v>
      </c>
      <c r="T33" s="1" t="s">
        <v>591</v>
      </c>
      <c r="U33" s="1" t="s">
        <v>635</v>
      </c>
      <c r="V33" s="1" t="s">
        <v>740</v>
      </c>
    </row>
    <row r="34" s="1" customFormat="1" spans="1:22">
      <c r="A34" s="3">
        <v>999224622694720</v>
      </c>
      <c r="B34" s="1" t="s">
        <v>784</v>
      </c>
      <c r="C34" s="1" t="s">
        <v>798</v>
      </c>
      <c r="D34" s="1" t="s">
        <v>799</v>
      </c>
      <c r="E34" s="1" t="s">
        <v>800</v>
      </c>
      <c r="F34" s="1" t="s">
        <v>771</v>
      </c>
      <c r="G34" s="1" t="s">
        <v>581</v>
      </c>
      <c r="H34" s="1" t="s">
        <v>582</v>
      </c>
      <c r="I34" s="1" t="s">
        <v>801</v>
      </c>
      <c r="J34" s="1" t="s">
        <v>30</v>
      </c>
      <c r="K34" s="1" t="s">
        <v>802</v>
      </c>
      <c r="L34" s="1" t="s">
        <v>802</v>
      </c>
      <c r="M34" s="1" t="s">
        <v>585</v>
      </c>
      <c r="N34" s="1" t="s">
        <v>585</v>
      </c>
      <c r="O34" s="1" t="s">
        <v>586</v>
      </c>
      <c r="P34" s="1" t="s">
        <v>587</v>
      </c>
      <c r="Q34" s="1" t="s">
        <v>588</v>
      </c>
      <c r="R34" s="1" t="s">
        <v>803</v>
      </c>
      <c r="S34" s="1" t="s">
        <v>590</v>
      </c>
      <c r="T34" s="1" t="s">
        <v>591</v>
      </c>
      <c r="U34" s="1" t="s">
        <v>592</v>
      </c>
      <c r="V34" s="1" t="s">
        <v>621</v>
      </c>
    </row>
    <row r="35" s="1" customFormat="1" spans="1:22">
      <c r="A35" s="3">
        <v>999224619692409</v>
      </c>
      <c r="B35" s="1" t="s">
        <v>784</v>
      </c>
      <c r="C35" s="1" t="s">
        <v>804</v>
      </c>
      <c r="D35" s="1" t="s">
        <v>805</v>
      </c>
      <c r="E35" s="1" t="s">
        <v>806</v>
      </c>
      <c r="F35" s="1" t="s">
        <v>577</v>
      </c>
      <c r="G35" s="1" t="s">
        <v>581</v>
      </c>
      <c r="H35" s="1" t="s">
        <v>582</v>
      </c>
      <c r="I35" s="1" t="s">
        <v>807</v>
      </c>
      <c r="J35" s="1" t="s">
        <v>30</v>
      </c>
      <c r="K35" s="1" t="s">
        <v>808</v>
      </c>
      <c r="L35" s="1" t="s">
        <v>808</v>
      </c>
      <c r="M35" s="1" t="s">
        <v>585</v>
      </c>
      <c r="N35" s="1" t="s">
        <v>585</v>
      </c>
      <c r="O35" s="1" t="s">
        <v>586</v>
      </c>
      <c r="P35" s="1" t="s">
        <v>587</v>
      </c>
      <c r="Q35" s="1" t="s">
        <v>588</v>
      </c>
      <c r="R35" s="1" t="s">
        <v>809</v>
      </c>
      <c r="S35" s="1" t="s">
        <v>590</v>
      </c>
      <c r="T35" s="1" t="s">
        <v>591</v>
      </c>
      <c r="U35" s="1" t="s">
        <v>635</v>
      </c>
      <c r="V35" s="1" t="s">
        <v>810</v>
      </c>
    </row>
    <row r="36" s="1" customFormat="1" spans="1:22">
      <c r="A36" s="3">
        <v>999224568639665</v>
      </c>
      <c r="B36" s="1" t="s">
        <v>811</v>
      </c>
      <c r="C36" s="1" t="s">
        <v>812</v>
      </c>
      <c r="D36" s="1" t="s">
        <v>813</v>
      </c>
      <c r="E36" s="1" t="s">
        <v>814</v>
      </c>
      <c r="F36" s="1" t="s">
        <v>691</v>
      </c>
      <c r="G36" s="1" t="s">
        <v>581</v>
      </c>
      <c r="H36" s="1" t="s">
        <v>582</v>
      </c>
      <c r="I36" s="1" t="s">
        <v>815</v>
      </c>
      <c r="J36" s="1" t="s">
        <v>30</v>
      </c>
      <c r="K36" s="1" t="s">
        <v>816</v>
      </c>
      <c r="L36" s="1" t="s">
        <v>816</v>
      </c>
      <c r="M36" s="1" t="s">
        <v>585</v>
      </c>
      <c r="N36" s="1" t="s">
        <v>585</v>
      </c>
      <c r="O36" s="1" t="s">
        <v>586</v>
      </c>
      <c r="P36" s="1" t="s">
        <v>587</v>
      </c>
      <c r="Q36" s="1" t="s">
        <v>588</v>
      </c>
      <c r="R36" s="1" t="s">
        <v>817</v>
      </c>
      <c r="S36" s="1" t="s">
        <v>590</v>
      </c>
      <c r="T36" s="1" t="s">
        <v>591</v>
      </c>
      <c r="U36" s="1" t="s">
        <v>592</v>
      </c>
      <c r="V36" s="1" t="s">
        <v>818</v>
      </c>
    </row>
    <row r="37" s="1" customFormat="1" spans="1:22">
      <c r="A37" s="3">
        <v>999224535206963</v>
      </c>
      <c r="B37" s="1" t="s">
        <v>819</v>
      </c>
      <c r="C37" s="1" t="s">
        <v>820</v>
      </c>
      <c r="D37" s="1" t="s">
        <v>821</v>
      </c>
      <c r="E37" s="1" t="s">
        <v>822</v>
      </c>
      <c r="F37" s="1" t="s">
        <v>771</v>
      </c>
      <c r="G37" s="1" t="s">
        <v>581</v>
      </c>
      <c r="H37" s="1" t="s">
        <v>582</v>
      </c>
      <c r="I37" s="1" t="s">
        <v>823</v>
      </c>
      <c r="J37" s="1" t="s">
        <v>30</v>
      </c>
      <c r="K37" s="1" t="s">
        <v>824</v>
      </c>
      <c r="L37" s="1" t="s">
        <v>824</v>
      </c>
      <c r="M37" s="1" t="s">
        <v>585</v>
      </c>
      <c r="N37" s="1" t="s">
        <v>585</v>
      </c>
      <c r="O37" s="1" t="s">
        <v>586</v>
      </c>
      <c r="P37" s="1" t="s">
        <v>587</v>
      </c>
      <c r="Q37" s="1" t="s">
        <v>588</v>
      </c>
      <c r="R37" s="1" t="s">
        <v>825</v>
      </c>
      <c r="S37" s="1" t="s">
        <v>590</v>
      </c>
      <c r="T37" s="1" t="s">
        <v>591</v>
      </c>
      <c r="U37" s="1" t="s">
        <v>592</v>
      </c>
      <c r="V37" s="1" t="s">
        <v>719</v>
      </c>
    </row>
    <row r="38" s="1" customFormat="1" spans="1:22">
      <c r="A38" s="3">
        <v>999224499948290</v>
      </c>
      <c r="B38" s="1" t="s">
        <v>826</v>
      </c>
      <c r="C38" s="1" t="s">
        <v>827</v>
      </c>
      <c r="D38" s="1" t="s">
        <v>828</v>
      </c>
      <c r="E38" s="1" t="s">
        <v>829</v>
      </c>
      <c r="F38" s="1" t="s">
        <v>600</v>
      </c>
      <c r="G38" s="1" t="s">
        <v>581</v>
      </c>
      <c r="H38" s="1" t="s">
        <v>582</v>
      </c>
      <c r="I38" s="1" t="s">
        <v>830</v>
      </c>
      <c r="J38" s="1" t="s">
        <v>30</v>
      </c>
      <c r="K38" s="1" t="s">
        <v>831</v>
      </c>
      <c r="L38" s="1" t="s">
        <v>831</v>
      </c>
      <c r="M38" s="1" t="s">
        <v>585</v>
      </c>
      <c r="N38" s="1" t="s">
        <v>585</v>
      </c>
      <c r="O38" s="1" t="s">
        <v>586</v>
      </c>
      <c r="P38" s="1" t="s">
        <v>587</v>
      </c>
      <c r="Q38" s="1" t="s">
        <v>588</v>
      </c>
      <c r="R38" s="1" t="s">
        <v>832</v>
      </c>
      <c r="S38" s="1" t="s">
        <v>590</v>
      </c>
      <c r="T38" s="1" t="s">
        <v>591</v>
      </c>
      <c r="U38" s="1" t="s">
        <v>592</v>
      </c>
      <c r="V38" s="1" t="s">
        <v>833</v>
      </c>
    </row>
    <row r="39" s="1" customFormat="1" spans="1:22">
      <c r="A39" s="3">
        <v>999224493356981</v>
      </c>
      <c r="B39" s="1" t="s">
        <v>834</v>
      </c>
      <c r="C39" s="1" t="s">
        <v>835</v>
      </c>
      <c r="D39" s="1" t="s">
        <v>836</v>
      </c>
      <c r="E39" s="1" t="s">
        <v>837</v>
      </c>
      <c r="F39" s="1" t="s">
        <v>577</v>
      </c>
      <c r="G39" s="1" t="s">
        <v>581</v>
      </c>
      <c r="H39" s="1" t="s">
        <v>582</v>
      </c>
      <c r="I39" s="1" t="s">
        <v>838</v>
      </c>
      <c r="J39" s="1" t="s">
        <v>30</v>
      </c>
      <c r="K39" s="1" t="s">
        <v>839</v>
      </c>
      <c r="L39" s="1" t="s">
        <v>839</v>
      </c>
      <c r="M39" s="1" t="s">
        <v>585</v>
      </c>
      <c r="N39" s="1" t="s">
        <v>585</v>
      </c>
      <c r="O39" s="1" t="s">
        <v>586</v>
      </c>
      <c r="P39" s="1" t="s">
        <v>587</v>
      </c>
      <c r="Q39" s="1" t="s">
        <v>588</v>
      </c>
      <c r="R39" s="1" t="s">
        <v>840</v>
      </c>
      <c r="S39" s="1" t="s">
        <v>590</v>
      </c>
      <c r="T39" s="1" t="s">
        <v>591</v>
      </c>
      <c r="U39" s="1" t="s">
        <v>592</v>
      </c>
      <c r="V39" s="1" t="s">
        <v>740</v>
      </c>
    </row>
    <row r="40" s="1" customFormat="1" spans="1:22">
      <c r="A40" s="3">
        <v>999224477036790</v>
      </c>
      <c r="B40" s="1" t="s">
        <v>834</v>
      </c>
      <c r="C40" s="1" t="s">
        <v>841</v>
      </c>
      <c r="D40" s="1" t="s">
        <v>842</v>
      </c>
      <c r="E40" s="1" t="s">
        <v>843</v>
      </c>
      <c r="F40" s="1" t="s">
        <v>577</v>
      </c>
      <c r="G40" s="1" t="s">
        <v>581</v>
      </c>
      <c r="H40" s="1" t="s">
        <v>582</v>
      </c>
      <c r="I40" s="1" t="s">
        <v>844</v>
      </c>
      <c r="J40" s="1" t="s">
        <v>30</v>
      </c>
      <c r="K40" s="1" t="s">
        <v>845</v>
      </c>
      <c r="L40" s="1" t="s">
        <v>845</v>
      </c>
      <c r="M40" s="1" t="s">
        <v>585</v>
      </c>
      <c r="N40" s="1" t="s">
        <v>585</v>
      </c>
      <c r="O40" s="1" t="s">
        <v>586</v>
      </c>
      <c r="P40" s="1" t="s">
        <v>587</v>
      </c>
      <c r="Q40" s="1" t="s">
        <v>588</v>
      </c>
      <c r="R40" s="1" t="s">
        <v>846</v>
      </c>
      <c r="S40" s="1" t="s">
        <v>590</v>
      </c>
      <c r="T40" s="1" t="s">
        <v>591</v>
      </c>
      <c r="U40" s="1" t="s">
        <v>592</v>
      </c>
      <c r="V40" s="1" t="s">
        <v>847</v>
      </c>
    </row>
    <row r="41" s="1" customFormat="1" spans="1:22">
      <c r="A41" s="3">
        <v>999224473795837</v>
      </c>
      <c r="B41" s="1" t="s">
        <v>848</v>
      </c>
      <c r="C41" s="1" t="s">
        <v>849</v>
      </c>
      <c r="D41" s="1" t="s">
        <v>850</v>
      </c>
      <c r="E41" s="1" t="s">
        <v>851</v>
      </c>
      <c r="F41" s="1" t="s">
        <v>577</v>
      </c>
      <c r="G41" s="1" t="s">
        <v>581</v>
      </c>
      <c r="H41" s="1" t="s">
        <v>582</v>
      </c>
      <c r="I41" s="1" t="s">
        <v>852</v>
      </c>
      <c r="J41" s="1" t="s">
        <v>30</v>
      </c>
      <c r="K41" s="1" t="s">
        <v>853</v>
      </c>
      <c r="L41" s="1" t="s">
        <v>853</v>
      </c>
      <c r="M41" s="1" t="s">
        <v>585</v>
      </c>
      <c r="N41" s="1" t="s">
        <v>585</v>
      </c>
      <c r="O41" s="1" t="s">
        <v>586</v>
      </c>
      <c r="P41" s="1" t="s">
        <v>587</v>
      </c>
      <c r="Q41" s="1" t="s">
        <v>588</v>
      </c>
      <c r="R41" s="1" t="s">
        <v>854</v>
      </c>
      <c r="S41" s="1" t="s">
        <v>590</v>
      </c>
      <c r="T41" s="1" t="s">
        <v>591</v>
      </c>
      <c r="U41" s="1" t="s">
        <v>592</v>
      </c>
      <c r="V41" s="1" t="s">
        <v>855</v>
      </c>
    </row>
    <row r="42" s="1" customFormat="1" spans="1:22">
      <c r="A42" s="3">
        <v>999224466826355</v>
      </c>
      <c r="B42" s="1" t="s">
        <v>848</v>
      </c>
      <c r="C42" s="1" t="s">
        <v>856</v>
      </c>
      <c r="D42" s="1" t="s">
        <v>857</v>
      </c>
      <c r="E42" s="1" t="s">
        <v>858</v>
      </c>
      <c r="F42" s="1" t="s">
        <v>577</v>
      </c>
      <c r="G42" s="1" t="s">
        <v>581</v>
      </c>
      <c r="H42" s="1" t="s">
        <v>582</v>
      </c>
      <c r="I42" s="1" t="s">
        <v>859</v>
      </c>
      <c r="J42" s="1" t="s">
        <v>30</v>
      </c>
      <c r="K42" s="1" t="s">
        <v>860</v>
      </c>
      <c r="L42" s="1" t="s">
        <v>860</v>
      </c>
      <c r="M42" s="1" t="s">
        <v>585</v>
      </c>
      <c r="N42" s="1" t="s">
        <v>585</v>
      </c>
      <c r="O42" s="1" t="s">
        <v>586</v>
      </c>
      <c r="P42" s="1" t="s">
        <v>587</v>
      </c>
      <c r="Q42" s="1" t="s">
        <v>588</v>
      </c>
      <c r="R42" s="1" t="s">
        <v>861</v>
      </c>
      <c r="S42" s="1" t="s">
        <v>590</v>
      </c>
      <c r="T42" s="1" t="s">
        <v>591</v>
      </c>
      <c r="U42" s="1" t="s">
        <v>592</v>
      </c>
      <c r="V42" s="1" t="s">
        <v>705</v>
      </c>
    </row>
    <row r="43" s="1" customFormat="1" spans="1:22">
      <c r="A43" s="3">
        <v>999224463925325</v>
      </c>
      <c r="B43" s="1" t="s">
        <v>848</v>
      </c>
      <c r="C43" s="1" t="s">
        <v>862</v>
      </c>
      <c r="D43" s="1" t="s">
        <v>863</v>
      </c>
      <c r="E43" s="1" t="s">
        <v>864</v>
      </c>
      <c r="F43" s="1" t="s">
        <v>600</v>
      </c>
      <c r="G43" s="1" t="s">
        <v>581</v>
      </c>
      <c r="H43" s="1" t="s">
        <v>582</v>
      </c>
      <c r="I43" s="1" t="s">
        <v>865</v>
      </c>
      <c r="J43" s="1" t="s">
        <v>30</v>
      </c>
      <c r="K43" s="1" t="s">
        <v>866</v>
      </c>
      <c r="L43" s="1" t="s">
        <v>866</v>
      </c>
      <c r="M43" s="1" t="s">
        <v>585</v>
      </c>
      <c r="N43" s="1" t="s">
        <v>585</v>
      </c>
      <c r="O43" s="1" t="s">
        <v>586</v>
      </c>
      <c r="P43" s="1" t="s">
        <v>587</v>
      </c>
      <c r="Q43" s="1" t="s">
        <v>588</v>
      </c>
      <c r="R43" s="1" t="s">
        <v>867</v>
      </c>
      <c r="S43" s="1" t="s">
        <v>590</v>
      </c>
      <c r="T43" s="1" t="s">
        <v>591</v>
      </c>
      <c r="U43" s="1" t="s">
        <v>592</v>
      </c>
      <c r="V43" s="1" t="s">
        <v>868</v>
      </c>
    </row>
    <row r="44" s="1" customFormat="1" spans="1:22">
      <c r="A44" s="3">
        <v>999224462879928</v>
      </c>
      <c r="B44" s="1" t="s">
        <v>869</v>
      </c>
      <c r="C44" s="1" t="s">
        <v>870</v>
      </c>
      <c r="D44" s="1" t="s">
        <v>871</v>
      </c>
      <c r="E44" s="1" t="s">
        <v>872</v>
      </c>
      <c r="F44" s="1" t="s">
        <v>577</v>
      </c>
      <c r="G44" s="1" t="s">
        <v>581</v>
      </c>
      <c r="H44" s="1" t="s">
        <v>582</v>
      </c>
      <c r="I44" s="1" t="s">
        <v>873</v>
      </c>
      <c r="J44" s="1" t="s">
        <v>30</v>
      </c>
      <c r="K44" s="1" t="s">
        <v>874</v>
      </c>
      <c r="L44" s="1" t="s">
        <v>874</v>
      </c>
      <c r="M44" s="1" t="s">
        <v>585</v>
      </c>
      <c r="N44" s="1" t="s">
        <v>585</v>
      </c>
      <c r="O44" s="1" t="s">
        <v>586</v>
      </c>
      <c r="P44" s="1" t="s">
        <v>587</v>
      </c>
      <c r="Q44" s="1" t="s">
        <v>588</v>
      </c>
      <c r="R44" s="1" t="s">
        <v>875</v>
      </c>
      <c r="S44" s="1" t="s">
        <v>590</v>
      </c>
      <c r="T44" s="1" t="s">
        <v>591</v>
      </c>
      <c r="U44" s="1" t="s">
        <v>592</v>
      </c>
      <c r="V44" s="1" t="s">
        <v>726</v>
      </c>
    </row>
    <row r="45" s="1" customFormat="1" spans="1:22">
      <c r="A45" s="3">
        <v>999224460639137</v>
      </c>
      <c r="B45" s="1" t="s">
        <v>869</v>
      </c>
      <c r="C45" s="1" t="s">
        <v>876</v>
      </c>
      <c r="D45" s="1" t="s">
        <v>877</v>
      </c>
      <c r="E45" s="1" t="s">
        <v>878</v>
      </c>
      <c r="F45" s="1" t="s">
        <v>600</v>
      </c>
      <c r="G45" s="1" t="s">
        <v>581</v>
      </c>
      <c r="H45" s="1" t="s">
        <v>582</v>
      </c>
      <c r="I45" s="1" t="s">
        <v>879</v>
      </c>
      <c r="J45" s="1" t="s">
        <v>30</v>
      </c>
      <c r="K45" s="1" t="s">
        <v>880</v>
      </c>
      <c r="L45" s="1" t="s">
        <v>880</v>
      </c>
      <c r="M45" s="1" t="s">
        <v>585</v>
      </c>
      <c r="N45" s="1" t="s">
        <v>585</v>
      </c>
      <c r="O45" s="1" t="s">
        <v>586</v>
      </c>
      <c r="P45" s="1" t="s">
        <v>587</v>
      </c>
      <c r="Q45" s="1" t="s">
        <v>588</v>
      </c>
      <c r="R45" s="1" t="s">
        <v>881</v>
      </c>
      <c r="S45" s="1" t="s">
        <v>590</v>
      </c>
      <c r="T45" s="1" t="s">
        <v>591</v>
      </c>
      <c r="U45" s="1" t="s">
        <v>635</v>
      </c>
      <c r="V45" s="1" t="s">
        <v>847</v>
      </c>
    </row>
    <row r="46" s="1" customFormat="1" spans="1:22">
      <c r="A46" s="3">
        <v>999224452596458</v>
      </c>
      <c r="B46" s="1" t="s">
        <v>869</v>
      </c>
      <c r="C46" s="1" t="s">
        <v>882</v>
      </c>
      <c r="D46" s="1" t="s">
        <v>883</v>
      </c>
      <c r="E46" s="1" t="s">
        <v>884</v>
      </c>
      <c r="F46" s="1" t="s">
        <v>600</v>
      </c>
      <c r="G46" s="1" t="s">
        <v>581</v>
      </c>
      <c r="H46" s="1" t="s">
        <v>582</v>
      </c>
      <c r="I46" s="1" t="s">
        <v>885</v>
      </c>
      <c r="J46" s="1" t="s">
        <v>30</v>
      </c>
      <c r="K46" s="1" t="s">
        <v>886</v>
      </c>
      <c r="L46" s="1" t="s">
        <v>886</v>
      </c>
      <c r="M46" s="1" t="s">
        <v>585</v>
      </c>
      <c r="N46" s="1" t="s">
        <v>585</v>
      </c>
      <c r="O46" s="1" t="s">
        <v>586</v>
      </c>
      <c r="P46" s="1" t="s">
        <v>587</v>
      </c>
      <c r="Q46" s="1" t="s">
        <v>588</v>
      </c>
      <c r="R46" s="1" t="s">
        <v>887</v>
      </c>
      <c r="S46" s="1" t="s">
        <v>590</v>
      </c>
      <c r="T46" s="1" t="s">
        <v>591</v>
      </c>
      <c r="U46" s="1" t="s">
        <v>592</v>
      </c>
      <c r="V46" s="1" t="s">
        <v>628</v>
      </c>
    </row>
    <row r="47" s="1" customFormat="1" spans="1:22">
      <c r="A47" s="3">
        <v>999224448062427</v>
      </c>
      <c r="B47" s="1" t="s">
        <v>869</v>
      </c>
      <c r="C47" s="1" t="s">
        <v>888</v>
      </c>
      <c r="D47" s="1" t="s">
        <v>889</v>
      </c>
      <c r="E47" s="1" t="s">
        <v>890</v>
      </c>
      <c r="F47" s="1" t="s">
        <v>727</v>
      </c>
      <c r="G47" s="1" t="s">
        <v>581</v>
      </c>
      <c r="H47" s="1" t="s">
        <v>582</v>
      </c>
      <c r="I47" s="1" t="s">
        <v>891</v>
      </c>
      <c r="J47" s="1" t="s">
        <v>30</v>
      </c>
      <c r="K47" s="1" t="s">
        <v>892</v>
      </c>
      <c r="L47" s="1" t="s">
        <v>892</v>
      </c>
      <c r="M47" s="1" t="s">
        <v>585</v>
      </c>
      <c r="N47" s="1" t="s">
        <v>585</v>
      </c>
      <c r="O47" s="1" t="s">
        <v>586</v>
      </c>
      <c r="P47" s="1" t="s">
        <v>587</v>
      </c>
      <c r="Q47" s="1" t="s">
        <v>588</v>
      </c>
      <c r="R47" s="1" t="s">
        <v>893</v>
      </c>
      <c r="S47" s="1" t="s">
        <v>590</v>
      </c>
      <c r="T47" s="1" t="s">
        <v>591</v>
      </c>
      <c r="U47" s="1" t="s">
        <v>592</v>
      </c>
      <c r="V47" s="1" t="s">
        <v>833</v>
      </c>
    </row>
    <row r="48" s="1" customFormat="1" spans="1:22">
      <c r="A48" s="3">
        <v>999224447961140</v>
      </c>
      <c r="B48" s="1" t="s">
        <v>869</v>
      </c>
      <c r="C48" s="1" t="s">
        <v>894</v>
      </c>
      <c r="D48" s="1" t="s">
        <v>895</v>
      </c>
      <c r="E48" s="1" t="s">
        <v>896</v>
      </c>
      <c r="F48" s="1" t="s">
        <v>691</v>
      </c>
      <c r="G48" s="1" t="s">
        <v>581</v>
      </c>
      <c r="H48" s="1" t="s">
        <v>582</v>
      </c>
      <c r="I48" s="1" t="s">
        <v>897</v>
      </c>
      <c r="J48" s="1" t="s">
        <v>30</v>
      </c>
      <c r="K48" s="1" t="s">
        <v>898</v>
      </c>
      <c r="L48" s="1" t="s">
        <v>898</v>
      </c>
      <c r="M48" s="1" t="s">
        <v>585</v>
      </c>
      <c r="N48" s="1" t="s">
        <v>585</v>
      </c>
      <c r="O48" s="1" t="s">
        <v>586</v>
      </c>
      <c r="P48" s="1" t="s">
        <v>587</v>
      </c>
      <c r="Q48" s="1" t="s">
        <v>588</v>
      </c>
      <c r="R48" s="1" t="s">
        <v>899</v>
      </c>
      <c r="S48" s="1" t="s">
        <v>590</v>
      </c>
      <c r="T48" s="1" t="s">
        <v>591</v>
      </c>
      <c r="U48" s="1" t="s">
        <v>635</v>
      </c>
      <c r="V48" s="1" t="s">
        <v>719</v>
      </c>
    </row>
    <row r="49" s="1" customFormat="1" spans="1:22">
      <c r="A49" s="3">
        <v>999224425480058</v>
      </c>
      <c r="B49" s="1" t="s">
        <v>900</v>
      </c>
      <c r="C49" s="1" t="s">
        <v>901</v>
      </c>
      <c r="D49" s="1" t="s">
        <v>902</v>
      </c>
      <c r="E49" s="1" t="s">
        <v>903</v>
      </c>
      <c r="F49" s="1" t="s">
        <v>577</v>
      </c>
      <c r="G49" s="1" t="s">
        <v>581</v>
      </c>
      <c r="H49" s="1" t="s">
        <v>582</v>
      </c>
      <c r="I49" s="1" t="s">
        <v>904</v>
      </c>
      <c r="J49" s="1" t="s">
        <v>30</v>
      </c>
      <c r="K49" s="1" t="s">
        <v>905</v>
      </c>
      <c r="L49" s="1" t="s">
        <v>905</v>
      </c>
      <c r="M49" s="1" t="s">
        <v>585</v>
      </c>
      <c r="N49" s="1" t="s">
        <v>585</v>
      </c>
      <c r="O49" s="1" t="s">
        <v>586</v>
      </c>
      <c r="P49" s="1" t="s">
        <v>587</v>
      </c>
      <c r="Q49" s="1" t="s">
        <v>588</v>
      </c>
      <c r="R49" s="1" t="s">
        <v>906</v>
      </c>
      <c r="S49" s="1" t="s">
        <v>590</v>
      </c>
      <c r="T49" s="1" t="s">
        <v>591</v>
      </c>
      <c r="U49" s="1" t="s">
        <v>592</v>
      </c>
      <c r="V49" s="1" t="s">
        <v>740</v>
      </c>
    </row>
    <row r="50" s="1" customFormat="1" spans="1:22">
      <c r="A50" s="3">
        <v>999224421550385</v>
      </c>
      <c r="B50" s="1" t="s">
        <v>900</v>
      </c>
      <c r="C50" s="1" t="s">
        <v>907</v>
      </c>
      <c r="D50" s="1" t="s">
        <v>908</v>
      </c>
      <c r="E50" s="1" t="s">
        <v>909</v>
      </c>
      <c r="F50" s="1" t="s">
        <v>664</v>
      </c>
      <c r="G50" s="1" t="s">
        <v>581</v>
      </c>
      <c r="H50" s="1" t="s">
        <v>582</v>
      </c>
      <c r="I50" s="1" t="s">
        <v>910</v>
      </c>
      <c r="J50" s="1" t="s">
        <v>30</v>
      </c>
      <c r="K50" s="1" t="s">
        <v>911</v>
      </c>
      <c r="L50" s="1" t="s">
        <v>911</v>
      </c>
      <c r="M50" s="1" t="s">
        <v>585</v>
      </c>
      <c r="N50" s="1" t="s">
        <v>585</v>
      </c>
      <c r="O50" s="1" t="s">
        <v>586</v>
      </c>
      <c r="P50" s="1" t="s">
        <v>587</v>
      </c>
      <c r="Q50" s="1" t="s">
        <v>588</v>
      </c>
      <c r="R50" s="1" t="s">
        <v>912</v>
      </c>
      <c r="S50" s="1" t="s">
        <v>590</v>
      </c>
      <c r="T50" s="1" t="s">
        <v>591</v>
      </c>
      <c r="U50" s="1" t="s">
        <v>592</v>
      </c>
      <c r="V50" s="1" t="s">
        <v>621</v>
      </c>
    </row>
    <row r="51" s="1" customFormat="1" spans="1:22">
      <c r="A51" s="3">
        <v>999224418405260</v>
      </c>
      <c r="B51" s="1" t="s">
        <v>900</v>
      </c>
      <c r="C51" s="1" t="s">
        <v>913</v>
      </c>
      <c r="D51" s="1" t="s">
        <v>914</v>
      </c>
      <c r="E51" s="1" t="s">
        <v>915</v>
      </c>
      <c r="F51" s="1" t="s">
        <v>577</v>
      </c>
      <c r="G51" s="1" t="s">
        <v>581</v>
      </c>
      <c r="H51" s="1" t="s">
        <v>582</v>
      </c>
      <c r="I51" s="1" t="s">
        <v>916</v>
      </c>
      <c r="J51" s="1" t="s">
        <v>30</v>
      </c>
      <c r="K51" s="1" t="s">
        <v>917</v>
      </c>
      <c r="L51" s="1" t="s">
        <v>917</v>
      </c>
      <c r="M51" s="1" t="s">
        <v>585</v>
      </c>
      <c r="N51" s="1" t="s">
        <v>585</v>
      </c>
      <c r="O51" s="1" t="s">
        <v>586</v>
      </c>
      <c r="P51" s="1" t="s">
        <v>587</v>
      </c>
      <c r="Q51" s="1" t="s">
        <v>588</v>
      </c>
      <c r="R51" s="1" t="s">
        <v>918</v>
      </c>
      <c r="S51" s="1" t="s">
        <v>590</v>
      </c>
      <c r="T51" s="1" t="s">
        <v>591</v>
      </c>
      <c r="U51" s="1" t="s">
        <v>592</v>
      </c>
      <c r="V51" s="1" t="s">
        <v>607</v>
      </c>
    </row>
    <row r="52" s="1" customFormat="1" spans="1:22">
      <c r="A52" s="3">
        <v>999224412056576</v>
      </c>
      <c r="B52" s="1" t="s">
        <v>900</v>
      </c>
      <c r="C52" s="1" t="s">
        <v>919</v>
      </c>
      <c r="D52" s="1" t="s">
        <v>920</v>
      </c>
      <c r="E52" s="1" t="s">
        <v>921</v>
      </c>
      <c r="F52" s="1" t="s">
        <v>577</v>
      </c>
      <c r="G52" s="1" t="s">
        <v>581</v>
      </c>
      <c r="H52" s="1" t="s">
        <v>582</v>
      </c>
      <c r="I52" s="1" t="s">
        <v>922</v>
      </c>
      <c r="J52" s="1" t="s">
        <v>30</v>
      </c>
      <c r="K52" s="1" t="s">
        <v>923</v>
      </c>
      <c r="L52" s="1" t="s">
        <v>923</v>
      </c>
      <c r="M52" s="1" t="s">
        <v>585</v>
      </c>
      <c r="N52" s="1" t="s">
        <v>585</v>
      </c>
      <c r="O52" s="1" t="s">
        <v>586</v>
      </c>
      <c r="P52" s="1" t="s">
        <v>587</v>
      </c>
      <c r="Q52" s="1" t="s">
        <v>588</v>
      </c>
      <c r="R52" s="1" t="s">
        <v>924</v>
      </c>
      <c r="S52" s="1" t="s">
        <v>590</v>
      </c>
      <c r="T52" s="1" t="s">
        <v>591</v>
      </c>
      <c r="U52" s="1" t="s">
        <v>592</v>
      </c>
      <c r="V52" s="1" t="s">
        <v>925</v>
      </c>
    </row>
    <row r="53" s="1" customFormat="1" spans="1:22">
      <c r="A53" s="3">
        <v>999224408240604</v>
      </c>
      <c r="B53" s="1" t="s">
        <v>926</v>
      </c>
      <c r="C53" s="1" t="s">
        <v>927</v>
      </c>
      <c r="D53" s="1" t="s">
        <v>928</v>
      </c>
      <c r="E53" s="1" t="s">
        <v>929</v>
      </c>
      <c r="F53" s="1" t="s">
        <v>577</v>
      </c>
      <c r="G53" s="1" t="s">
        <v>581</v>
      </c>
      <c r="H53" s="1" t="s">
        <v>582</v>
      </c>
      <c r="I53" s="1" t="s">
        <v>930</v>
      </c>
      <c r="J53" s="1" t="s">
        <v>30</v>
      </c>
      <c r="K53" s="1" t="s">
        <v>931</v>
      </c>
      <c r="L53" s="1" t="s">
        <v>931</v>
      </c>
      <c r="M53" s="1" t="s">
        <v>585</v>
      </c>
      <c r="N53" s="1" t="s">
        <v>585</v>
      </c>
      <c r="O53" s="1" t="s">
        <v>586</v>
      </c>
      <c r="P53" s="1" t="s">
        <v>587</v>
      </c>
      <c r="Q53" s="1" t="s">
        <v>588</v>
      </c>
      <c r="R53" s="1" t="s">
        <v>932</v>
      </c>
      <c r="S53" s="1" t="s">
        <v>590</v>
      </c>
      <c r="T53" s="1" t="s">
        <v>591</v>
      </c>
      <c r="U53" s="1" t="s">
        <v>592</v>
      </c>
      <c r="V53" s="1" t="s">
        <v>833</v>
      </c>
    </row>
    <row r="54" s="1" customFormat="1" spans="1:22">
      <c r="A54" s="3">
        <v>999224401538051</v>
      </c>
      <c r="B54" s="1" t="s">
        <v>926</v>
      </c>
      <c r="C54" s="1" t="s">
        <v>933</v>
      </c>
      <c r="D54" s="1" t="s">
        <v>934</v>
      </c>
      <c r="E54" s="1" t="s">
        <v>935</v>
      </c>
      <c r="F54" s="1" t="s">
        <v>664</v>
      </c>
      <c r="G54" s="1" t="s">
        <v>581</v>
      </c>
      <c r="H54" s="1" t="s">
        <v>582</v>
      </c>
      <c r="I54" s="1" t="s">
        <v>936</v>
      </c>
      <c r="J54" s="1" t="s">
        <v>30</v>
      </c>
      <c r="K54" s="1" t="s">
        <v>937</v>
      </c>
      <c r="L54" s="1" t="s">
        <v>937</v>
      </c>
      <c r="M54" s="1" t="s">
        <v>585</v>
      </c>
      <c r="N54" s="1" t="s">
        <v>585</v>
      </c>
      <c r="O54" s="1" t="s">
        <v>586</v>
      </c>
      <c r="P54" s="1" t="s">
        <v>587</v>
      </c>
      <c r="Q54" s="1" t="s">
        <v>588</v>
      </c>
      <c r="R54" s="1" t="s">
        <v>938</v>
      </c>
      <c r="S54" s="1" t="s">
        <v>590</v>
      </c>
      <c r="T54" s="1" t="s">
        <v>591</v>
      </c>
      <c r="U54" s="1" t="s">
        <v>592</v>
      </c>
      <c r="V54" s="1" t="s">
        <v>740</v>
      </c>
    </row>
    <row r="55" s="1" customFormat="1" spans="1:22">
      <c r="A55" s="3">
        <v>999224370311847</v>
      </c>
      <c r="B55" s="1" t="s">
        <v>939</v>
      </c>
      <c r="C55" s="1" t="s">
        <v>940</v>
      </c>
      <c r="D55" s="1" t="s">
        <v>941</v>
      </c>
      <c r="E55" s="1" t="s">
        <v>942</v>
      </c>
      <c r="F55" s="1" t="s">
        <v>600</v>
      </c>
      <c r="G55" s="1" t="s">
        <v>581</v>
      </c>
      <c r="H55" s="1" t="s">
        <v>582</v>
      </c>
      <c r="I55" s="1" t="s">
        <v>943</v>
      </c>
      <c r="J55" s="1" t="s">
        <v>30</v>
      </c>
      <c r="K55" s="1" t="s">
        <v>944</v>
      </c>
      <c r="L55" s="1" t="s">
        <v>944</v>
      </c>
      <c r="M55" s="1" t="s">
        <v>585</v>
      </c>
      <c r="N55" s="1" t="s">
        <v>585</v>
      </c>
      <c r="O55" s="1" t="s">
        <v>586</v>
      </c>
      <c r="P55" s="1" t="s">
        <v>587</v>
      </c>
      <c r="Q55" s="1" t="s">
        <v>588</v>
      </c>
      <c r="R55" s="1" t="s">
        <v>945</v>
      </c>
      <c r="S55" s="1" t="s">
        <v>590</v>
      </c>
      <c r="T55" s="1" t="s">
        <v>591</v>
      </c>
      <c r="U55" s="1" t="s">
        <v>592</v>
      </c>
      <c r="V55" s="1" t="s">
        <v>607</v>
      </c>
    </row>
    <row r="56" s="1" customFormat="1" spans="1:22">
      <c r="A56" s="3">
        <v>999224370124139</v>
      </c>
      <c r="B56" s="1" t="s">
        <v>939</v>
      </c>
      <c r="C56" s="1" t="s">
        <v>946</v>
      </c>
      <c r="D56" s="1" t="s">
        <v>941</v>
      </c>
      <c r="E56" s="1" t="s">
        <v>942</v>
      </c>
      <c r="F56" s="1" t="s">
        <v>600</v>
      </c>
      <c r="G56" s="1" t="s">
        <v>581</v>
      </c>
      <c r="H56" s="1" t="s">
        <v>582</v>
      </c>
      <c r="I56" s="1" t="s">
        <v>947</v>
      </c>
      <c r="J56" s="1" t="s">
        <v>30</v>
      </c>
      <c r="K56" s="1" t="s">
        <v>948</v>
      </c>
      <c r="L56" s="1" t="s">
        <v>948</v>
      </c>
      <c r="M56" s="1" t="s">
        <v>585</v>
      </c>
      <c r="N56" s="1" t="s">
        <v>585</v>
      </c>
      <c r="O56" s="1" t="s">
        <v>586</v>
      </c>
      <c r="P56" s="1" t="s">
        <v>587</v>
      </c>
      <c r="Q56" s="1" t="s">
        <v>588</v>
      </c>
      <c r="R56" s="1" t="s">
        <v>949</v>
      </c>
      <c r="S56" s="1" t="s">
        <v>590</v>
      </c>
      <c r="T56" s="1" t="s">
        <v>591</v>
      </c>
      <c r="U56" s="1" t="s">
        <v>592</v>
      </c>
      <c r="V56" s="1" t="s">
        <v>607</v>
      </c>
    </row>
    <row r="57" s="1" customFormat="1" spans="1:22">
      <c r="A57" s="3">
        <v>999224368215267</v>
      </c>
      <c r="B57" s="1" t="s">
        <v>939</v>
      </c>
      <c r="C57" s="1" t="s">
        <v>950</v>
      </c>
      <c r="D57" s="1" t="s">
        <v>951</v>
      </c>
      <c r="E57" s="1" t="s">
        <v>952</v>
      </c>
      <c r="F57" s="1" t="s">
        <v>577</v>
      </c>
      <c r="G57" s="1" t="s">
        <v>581</v>
      </c>
      <c r="H57" s="1" t="s">
        <v>582</v>
      </c>
      <c r="I57" s="1" t="s">
        <v>953</v>
      </c>
      <c r="J57" s="1" t="s">
        <v>30</v>
      </c>
      <c r="K57" s="1" t="s">
        <v>954</v>
      </c>
      <c r="L57" s="1" t="s">
        <v>954</v>
      </c>
      <c r="M57" s="1" t="s">
        <v>585</v>
      </c>
      <c r="N57" s="1" t="s">
        <v>585</v>
      </c>
      <c r="O57" s="1" t="s">
        <v>586</v>
      </c>
      <c r="P57" s="1" t="s">
        <v>587</v>
      </c>
      <c r="Q57" s="1" t="s">
        <v>588</v>
      </c>
      <c r="R57" s="1" t="s">
        <v>955</v>
      </c>
      <c r="S57" s="1" t="s">
        <v>590</v>
      </c>
      <c r="T57" s="1" t="s">
        <v>591</v>
      </c>
      <c r="U57" s="1" t="s">
        <v>592</v>
      </c>
      <c r="V57" s="1" t="s">
        <v>833</v>
      </c>
    </row>
    <row r="58" s="1" customFormat="1" spans="1:22">
      <c r="A58" s="3">
        <v>999224360550444</v>
      </c>
      <c r="B58" s="1" t="s">
        <v>939</v>
      </c>
      <c r="C58" s="1" t="s">
        <v>956</v>
      </c>
      <c r="D58" s="1" t="s">
        <v>895</v>
      </c>
      <c r="E58" s="1" t="s">
        <v>957</v>
      </c>
      <c r="F58" s="1" t="s">
        <v>577</v>
      </c>
      <c r="G58" s="1" t="s">
        <v>581</v>
      </c>
      <c r="H58" s="1" t="s">
        <v>582</v>
      </c>
      <c r="I58" s="1" t="s">
        <v>958</v>
      </c>
      <c r="J58" s="1" t="s">
        <v>30</v>
      </c>
      <c r="K58" s="1" t="s">
        <v>959</v>
      </c>
      <c r="L58" s="1" t="s">
        <v>959</v>
      </c>
      <c r="M58" s="1" t="s">
        <v>585</v>
      </c>
      <c r="N58" s="1" t="s">
        <v>585</v>
      </c>
      <c r="O58" s="1" t="s">
        <v>586</v>
      </c>
      <c r="P58" s="1" t="s">
        <v>587</v>
      </c>
      <c r="Q58" s="1" t="s">
        <v>588</v>
      </c>
      <c r="R58" s="1" t="s">
        <v>960</v>
      </c>
      <c r="S58" s="1" t="s">
        <v>590</v>
      </c>
      <c r="T58" s="1" t="s">
        <v>591</v>
      </c>
      <c r="U58" s="1" t="s">
        <v>592</v>
      </c>
      <c r="V58" s="1" t="s">
        <v>719</v>
      </c>
    </row>
    <row r="59" s="1" customFormat="1" spans="1:22">
      <c r="A59" s="3">
        <v>999224357959823</v>
      </c>
      <c r="B59" s="1" t="s">
        <v>961</v>
      </c>
      <c r="C59" s="1" t="s">
        <v>962</v>
      </c>
      <c r="D59" s="1" t="s">
        <v>963</v>
      </c>
      <c r="E59" s="1" t="s">
        <v>964</v>
      </c>
      <c r="F59" s="1" t="s">
        <v>600</v>
      </c>
      <c r="G59" s="1" t="s">
        <v>581</v>
      </c>
      <c r="H59" s="1" t="s">
        <v>582</v>
      </c>
      <c r="I59" s="1" t="s">
        <v>965</v>
      </c>
      <c r="J59" s="1" t="s">
        <v>30</v>
      </c>
      <c r="K59" s="1" t="s">
        <v>966</v>
      </c>
      <c r="L59" s="1" t="s">
        <v>966</v>
      </c>
      <c r="M59" s="1" t="s">
        <v>585</v>
      </c>
      <c r="N59" s="1" t="s">
        <v>585</v>
      </c>
      <c r="O59" s="1" t="s">
        <v>586</v>
      </c>
      <c r="P59" s="1" t="s">
        <v>587</v>
      </c>
      <c r="Q59" s="1" t="s">
        <v>588</v>
      </c>
      <c r="R59" s="1" t="s">
        <v>967</v>
      </c>
      <c r="S59" s="1" t="s">
        <v>590</v>
      </c>
      <c r="T59" s="1" t="s">
        <v>591</v>
      </c>
      <c r="U59" s="1" t="s">
        <v>592</v>
      </c>
      <c r="V59" s="1" t="s">
        <v>719</v>
      </c>
    </row>
    <row r="60" s="1" customFormat="1" spans="1:22">
      <c r="A60" s="3">
        <v>999224339779742</v>
      </c>
      <c r="B60" s="1" t="s">
        <v>961</v>
      </c>
      <c r="C60" s="1" t="s">
        <v>968</v>
      </c>
      <c r="D60" s="1" t="s">
        <v>969</v>
      </c>
      <c r="E60" s="1" t="s">
        <v>970</v>
      </c>
      <c r="F60" s="1" t="s">
        <v>577</v>
      </c>
      <c r="G60" s="1" t="s">
        <v>581</v>
      </c>
      <c r="H60" s="1" t="s">
        <v>582</v>
      </c>
      <c r="I60" s="1" t="s">
        <v>971</v>
      </c>
      <c r="J60" s="1" t="s">
        <v>30</v>
      </c>
      <c r="K60" s="1" t="s">
        <v>972</v>
      </c>
      <c r="L60" s="1" t="s">
        <v>972</v>
      </c>
      <c r="M60" s="1" t="s">
        <v>585</v>
      </c>
      <c r="N60" s="1" t="s">
        <v>585</v>
      </c>
      <c r="O60" s="1" t="s">
        <v>586</v>
      </c>
      <c r="P60" s="1" t="s">
        <v>587</v>
      </c>
      <c r="Q60" s="1" t="s">
        <v>588</v>
      </c>
      <c r="R60" s="1" t="s">
        <v>973</v>
      </c>
      <c r="S60" s="1" t="s">
        <v>590</v>
      </c>
      <c r="T60" s="1" t="s">
        <v>591</v>
      </c>
      <c r="U60" s="1" t="s">
        <v>592</v>
      </c>
      <c r="V60" s="1" t="s">
        <v>974</v>
      </c>
    </row>
    <row r="61" s="1" customFormat="1" spans="1:22">
      <c r="A61" s="3">
        <v>999224339266809</v>
      </c>
      <c r="B61" s="1" t="s">
        <v>961</v>
      </c>
      <c r="C61" s="1" t="s">
        <v>975</v>
      </c>
      <c r="D61" s="1" t="s">
        <v>976</v>
      </c>
      <c r="E61" s="1" t="s">
        <v>977</v>
      </c>
      <c r="F61" s="1" t="s">
        <v>727</v>
      </c>
      <c r="G61" s="1" t="s">
        <v>581</v>
      </c>
      <c r="H61" s="1" t="s">
        <v>582</v>
      </c>
      <c r="I61" s="1" t="s">
        <v>978</v>
      </c>
      <c r="J61" s="1" t="s">
        <v>30</v>
      </c>
      <c r="K61" s="1" t="s">
        <v>979</v>
      </c>
      <c r="L61" s="1" t="s">
        <v>979</v>
      </c>
      <c r="M61" s="1" t="s">
        <v>585</v>
      </c>
      <c r="N61" s="1" t="s">
        <v>585</v>
      </c>
      <c r="O61" s="1" t="s">
        <v>586</v>
      </c>
      <c r="P61" s="1" t="s">
        <v>587</v>
      </c>
      <c r="Q61" s="1" t="s">
        <v>588</v>
      </c>
      <c r="R61" s="1" t="s">
        <v>980</v>
      </c>
      <c r="S61" s="1" t="s">
        <v>590</v>
      </c>
      <c r="T61" s="1" t="s">
        <v>591</v>
      </c>
      <c r="U61" s="1" t="s">
        <v>592</v>
      </c>
      <c r="V61" s="1" t="s">
        <v>925</v>
      </c>
    </row>
    <row r="62" s="1" customFormat="1" spans="1:22">
      <c r="A62" s="3">
        <v>999224337124635</v>
      </c>
      <c r="B62" s="1" t="s">
        <v>961</v>
      </c>
      <c r="C62" s="1" t="s">
        <v>981</v>
      </c>
      <c r="D62" s="1" t="s">
        <v>982</v>
      </c>
      <c r="E62" s="1" t="s">
        <v>983</v>
      </c>
      <c r="F62" s="1" t="s">
        <v>664</v>
      </c>
      <c r="G62" s="1" t="s">
        <v>581</v>
      </c>
      <c r="H62" s="1" t="s">
        <v>582</v>
      </c>
      <c r="I62" s="1" t="s">
        <v>984</v>
      </c>
      <c r="J62" s="1" t="s">
        <v>30</v>
      </c>
      <c r="K62" s="1" t="s">
        <v>985</v>
      </c>
      <c r="L62" s="1" t="s">
        <v>985</v>
      </c>
      <c r="M62" s="1" t="s">
        <v>585</v>
      </c>
      <c r="N62" s="1" t="s">
        <v>585</v>
      </c>
      <c r="O62" s="1" t="s">
        <v>586</v>
      </c>
      <c r="P62" s="1" t="s">
        <v>587</v>
      </c>
      <c r="Q62" s="1" t="s">
        <v>588</v>
      </c>
      <c r="R62" s="1" t="s">
        <v>986</v>
      </c>
      <c r="S62" s="1" t="s">
        <v>590</v>
      </c>
      <c r="T62" s="1" t="s">
        <v>591</v>
      </c>
      <c r="U62" s="1" t="s">
        <v>635</v>
      </c>
      <c r="V62" s="1" t="s">
        <v>740</v>
      </c>
    </row>
    <row r="63" s="1" customFormat="1" spans="1:22">
      <c r="A63" s="3">
        <v>999224336556500</v>
      </c>
      <c r="B63" s="1" t="s">
        <v>987</v>
      </c>
      <c r="C63" s="1" t="s">
        <v>988</v>
      </c>
      <c r="D63" s="1" t="s">
        <v>989</v>
      </c>
      <c r="E63" s="1" t="s">
        <v>990</v>
      </c>
      <c r="F63" s="1" t="s">
        <v>664</v>
      </c>
      <c r="G63" s="1" t="s">
        <v>581</v>
      </c>
      <c r="H63" s="1" t="s">
        <v>582</v>
      </c>
      <c r="I63" s="1" t="s">
        <v>991</v>
      </c>
      <c r="J63" s="1" t="s">
        <v>30</v>
      </c>
      <c r="K63" s="1" t="s">
        <v>992</v>
      </c>
      <c r="L63" s="1" t="s">
        <v>992</v>
      </c>
      <c r="M63" s="1" t="s">
        <v>585</v>
      </c>
      <c r="N63" s="1" t="s">
        <v>585</v>
      </c>
      <c r="O63" s="1" t="s">
        <v>586</v>
      </c>
      <c r="P63" s="1" t="s">
        <v>587</v>
      </c>
      <c r="Q63" s="1" t="s">
        <v>588</v>
      </c>
      <c r="R63" s="1" t="s">
        <v>993</v>
      </c>
      <c r="S63" s="1" t="s">
        <v>590</v>
      </c>
      <c r="T63" s="1" t="s">
        <v>591</v>
      </c>
      <c r="U63" s="1" t="s">
        <v>635</v>
      </c>
      <c r="V63" s="1" t="s">
        <v>740</v>
      </c>
    </row>
    <row r="64" s="1" customFormat="1" spans="1:22">
      <c r="A64" s="3">
        <v>999224333124512</v>
      </c>
      <c r="B64" s="1" t="s">
        <v>987</v>
      </c>
      <c r="C64" s="1" t="s">
        <v>994</v>
      </c>
      <c r="D64" s="1" t="s">
        <v>934</v>
      </c>
      <c r="E64" s="1" t="s">
        <v>995</v>
      </c>
      <c r="F64" s="1" t="s">
        <v>600</v>
      </c>
      <c r="G64" s="1" t="s">
        <v>581</v>
      </c>
      <c r="H64" s="1" t="s">
        <v>582</v>
      </c>
      <c r="I64" s="1" t="s">
        <v>996</v>
      </c>
      <c r="J64" s="1" t="s">
        <v>30</v>
      </c>
      <c r="K64" s="1" t="s">
        <v>997</v>
      </c>
      <c r="L64" s="1" t="s">
        <v>997</v>
      </c>
      <c r="M64" s="1" t="s">
        <v>585</v>
      </c>
      <c r="N64" s="1" t="s">
        <v>585</v>
      </c>
      <c r="O64" s="1" t="s">
        <v>586</v>
      </c>
      <c r="P64" s="1" t="s">
        <v>587</v>
      </c>
      <c r="Q64" s="1" t="s">
        <v>588</v>
      </c>
      <c r="R64" s="1" t="s">
        <v>998</v>
      </c>
      <c r="S64" s="1" t="s">
        <v>590</v>
      </c>
      <c r="T64" s="1" t="s">
        <v>591</v>
      </c>
      <c r="U64" s="1" t="s">
        <v>592</v>
      </c>
      <c r="V64" s="1" t="s">
        <v>740</v>
      </c>
    </row>
    <row r="65" s="1" customFormat="1" spans="1:22">
      <c r="A65" s="3">
        <v>999224325215191</v>
      </c>
      <c r="B65" s="1" t="s">
        <v>987</v>
      </c>
      <c r="C65" s="1" t="s">
        <v>999</v>
      </c>
      <c r="D65" s="1" t="s">
        <v>1000</v>
      </c>
      <c r="E65" s="1" t="s">
        <v>1001</v>
      </c>
      <c r="F65" s="1" t="s">
        <v>691</v>
      </c>
      <c r="G65" s="1" t="s">
        <v>581</v>
      </c>
      <c r="H65" s="1" t="s">
        <v>582</v>
      </c>
      <c r="I65" s="1" t="s">
        <v>1002</v>
      </c>
      <c r="J65" s="1" t="s">
        <v>30</v>
      </c>
      <c r="K65" s="1" t="s">
        <v>1003</v>
      </c>
      <c r="L65" s="1" t="s">
        <v>1003</v>
      </c>
      <c r="M65" s="1" t="s">
        <v>585</v>
      </c>
      <c r="N65" s="1" t="s">
        <v>585</v>
      </c>
      <c r="O65" s="1" t="s">
        <v>586</v>
      </c>
      <c r="P65" s="1" t="s">
        <v>587</v>
      </c>
      <c r="Q65" s="1" t="s">
        <v>588</v>
      </c>
      <c r="R65" s="1" t="s">
        <v>1004</v>
      </c>
      <c r="S65" s="1" t="s">
        <v>590</v>
      </c>
      <c r="T65" s="1" t="s">
        <v>591</v>
      </c>
      <c r="U65" s="1" t="s">
        <v>635</v>
      </c>
      <c r="V65" s="1" t="s">
        <v>740</v>
      </c>
    </row>
    <row r="66" s="1" customFormat="1" spans="1:22">
      <c r="A66" s="3">
        <v>999224281846817</v>
      </c>
      <c r="B66" s="1" t="s">
        <v>1005</v>
      </c>
      <c r="C66" s="1" t="s">
        <v>1006</v>
      </c>
      <c r="D66" s="1" t="s">
        <v>1007</v>
      </c>
      <c r="E66" s="1" t="s">
        <v>1008</v>
      </c>
      <c r="F66" s="1" t="s">
        <v>691</v>
      </c>
      <c r="G66" s="1" t="s">
        <v>581</v>
      </c>
      <c r="H66" s="1" t="s">
        <v>582</v>
      </c>
      <c r="I66" s="1" t="s">
        <v>1009</v>
      </c>
      <c r="J66" s="1" t="s">
        <v>30</v>
      </c>
      <c r="K66" s="1" t="s">
        <v>1010</v>
      </c>
      <c r="L66" s="1" t="s">
        <v>1010</v>
      </c>
      <c r="M66" s="1" t="s">
        <v>585</v>
      </c>
      <c r="N66" s="1" t="s">
        <v>585</v>
      </c>
      <c r="O66" s="1" t="s">
        <v>586</v>
      </c>
      <c r="P66" s="1" t="s">
        <v>587</v>
      </c>
      <c r="Q66" s="1" t="s">
        <v>588</v>
      </c>
      <c r="R66" s="1" t="s">
        <v>1011</v>
      </c>
      <c r="S66" s="1" t="s">
        <v>590</v>
      </c>
      <c r="T66" s="1" t="s">
        <v>591</v>
      </c>
      <c r="U66" s="1" t="s">
        <v>592</v>
      </c>
      <c r="V66" s="1" t="s">
        <v>621</v>
      </c>
    </row>
    <row r="67" s="1" customFormat="1" spans="1:22">
      <c r="A67" s="3">
        <v>999224265821243</v>
      </c>
      <c r="B67" s="1" t="s">
        <v>1005</v>
      </c>
      <c r="C67" s="1" t="s">
        <v>1012</v>
      </c>
      <c r="D67" s="1" t="s">
        <v>914</v>
      </c>
      <c r="E67" s="1" t="s">
        <v>1013</v>
      </c>
      <c r="F67" s="1" t="s">
        <v>600</v>
      </c>
      <c r="G67" s="1" t="s">
        <v>581</v>
      </c>
      <c r="H67" s="1" t="s">
        <v>582</v>
      </c>
      <c r="I67" s="1" t="s">
        <v>1014</v>
      </c>
      <c r="J67" s="1" t="s">
        <v>30</v>
      </c>
      <c r="K67" s="1" t="s">
        <v>1015</v>
      </c>
      <c r="L67" s="1" t="s">
        <v>1015</v>
      </c>
      <c r="M67" s="1" t="s">
        <v>585</v>
      </c>
      <c r="N67" s="1" t="s">
        <v>585</v>
      </c>
      <c r="O67" s="1" t="s">
        <v>586</v>
      </c>
      <c r="P67" s="1" t="s">
        <v>587</v>
      </c>
      <c r="Q67" s="1" t="s">
        <v>588</v>
      </c>
      <c r="R67" s="1" t="s">
        <v>1016</v>
      </c>
      <c r="S67" s="1" t="s">
        <v>590</v>
      </c>
      <c r="T67" s="1" t="s">
        <v>591</v>
      </c>
      <c r="U67" s="1" t="s">
        <v>592</v>
      </c>
      <c r="V67" s="1" t="s">
        <v>607</v>
      </c>
    </row>
    <row r="68" s="1" customFormat="1" spans="1:22">
      <c r="A68" s="3">
        <v>999224258167672</v>
      </c>
      <c r="B68" s="1" t="s">
        <v>1017</v>
      </c>
      <c r="C68" s="1" t="s">
        <v>1018</v>
      </c>
      <c r="D68" s="1" t="s">
        <v>1019</v>
      </c>
      <c r="E68" s="1" t="s">
        <v>1020</v>
      </c>
      <c r="F68" s="1" t="s">
        <v>600</v>
      </c>
      <c r="G68" s="1" t="s">
        <v>581</v>
      </c>
      <c r="H68" s="1" t="s">
        <v>582</v>
      </c>
      <c r="I68" s="1" t="s">
        <v>1021</v>
      </c>
      <c r="J68" s="1" t="s">
        <v>30</v>
      </c>
      <c r="K68" s="1" t="s">
        <v>1022</v>
      </c>
      <c r="L68" s="1" t="s">
        <v>1022</v>
      </c>
      <c r="M68" s="1" t="s">
        <v>585</v>
      </c>
      <c r="N68" s="1" t="s">
        <v>585</v>
      </c>
      <c r="O68" s="1" t="s">
        <v>586</v>
      </c>
      <c r="P68" s="1" t="s">
        <v>587</v>
      </c>
      <c r="Q68" s="1" t="s">
        <v>588</v>
      </c>
      <c r="R68" s="1" t="s">
        <v>1023</v>
      </c>
      <c r="S68" s="1" t="s">
        <v>590</v>
      </c>
      <c r="T68" s="1" t="s">
        <v>591</v>
      </c>
      <c r="U68" s="1" t="s">
        <v>592</v>
      </c>
      <c r="V68" s="1" t="s">
        <v>791</v>
      </c>
    </row>
    <row r="69" s="1" customFormat="1" spans="1:22">
      <c r="A69" s="3">
        <v>999224195213264</v>
      </c>
      <c r="B69" s="1" t="s">
        <v>1017</v>
      </c>
      <c r="C69" s="1" t="s">
        <v>1024</v>
      </c>
      <c r="D69" s="1" t="s">
        <v>1025</v>
      </c>
      <c r="E69" s="1" t="s">
        <v>1026</v>
      </c>
      <c r="F69" s="1" t="s">
        <v>600</v>
      </c>
      <c r="G69" s="1" t="s">
        <v>581</v>
      </c>
      <c r="H69" s="1" t="s">
        <v>582</v>
      </c>
      <c r="I69" s="1" t="s">
        <v>1027</v>
      </c>
      <c r="J69" s="1" t="s">
        <v>30</v>
      </c>
      <c r="K69" s="1" t="s">
        <v>1028</v>
      </c>
      <c r="L69" s="1" t="s">
        <v>1028</v>
      </c>
      <c r="M69" s="1" t="s">
        <v>585</v>
      </c>
      <c r="N69" s="1" t="s">
        <v>585</v>
      </c>
      <c r="O69" s="1" t="s">
        <v>586</v>
      </c>
      <c r="P69" s="1" t="s">
        <v>587</v>
      </c>
      <c r="Q69" s="1" t="s">
        <v>588</v>
      </c>
      <c r="R69" s="1" t="s">
        <v>1029</v>
      </c>
      <c r="S69" s="1" t="s">
        <v>590</v>
      </c>
      <c r="T69" s="1" t="s">
        <v>591</v>
      </c>
      <c r="U69" s="1" t="s">
        <v>592</v>
      </c>
      <c r="V69" s="1" t="s">
        <v>1030</v>
      </c>
    </row>
    <row r="70" s="1" customFormat="1" spans="1:22">
      <c r="A70" s="3">
        <v>999224147779394</v>
      </c>
      <c r="B70" s="1" t="s">
        <v>1031</v>
      </c>
      <c r="C70" s="1" t="s">
        <v>1032</v>
      </c>
      <c r="D70" s="1" t="s">
        <v>1033</v>
      </c>
      <c r="E70" s="1" t="s">
        <v>1034</v>
      </c>
      <c r="F70" s="1" t="s">
        <v>600</v>
      </c>
      <c r="G70" s="1" t="s">
        <v>581</v>
      </c>
      <c r="H70" s="1" t="s">
        <v>582</v>
      </c>
      <c r="I70" s="1" t="s">
        <v>1035</v>
      </c>
      <c r="J70" s="1" t="s">
        <v>30</v>
      </c>
      <c r="K70" s="1" t="s">
        <v>1036</v>
      </c>
      <c r="L70" s="1" t="s">
        <v>1036</v>
      </c>
      <c r="M70" s="1" t="s">
        <v>585</v>
      </c>
      <c r="N70" s="1" t="s">
        <v>585</v>
      </c>
      <c r="O70" s="1" t="s">
        <v>586</v>
      </c>
      <c r="P70" s="1" t="s">
        <v>587</v>
      </c>
      <c r="Q70" s="1" t="s">
        <v>588</v>
      </c>
      <c r="R70" s="1" t="s">
        <v>1037</v>
      </c>
      <c r="S70" s="1" t="s">
        <v>590</v>
      </c>
      <c r="T70" s="1" t="s">
        <v>591</v>
      </c>
      <c r="U70" s="1" t="s">
        <v>592</v>
      </c>
      <c r="V70" s="1" t="s">
        <v>726</v>
      </c>
    </row>
    <row r="71" s="1" customFormat="1" spans="1:22">
      <c r="A71" s="3">
        <v>999224137512192</v>
      </c>
      <c r="B71" s="1" t="s">
        <v>1031</v>
      </c>
      <c r="C71" s="1" t="s">
        <v>1038</v>
      </c>
      <c r="D71" s="1" t="s">
        <v>1039</v>
      </c>
      <c r="E71" s="1" t="s">
        <v>1040</v>
      </c>
      <c r="F71" s="1" t="s">
        <v>727</v>
      </c>
      <c r="G71" s="1" t="s">
        <v>581</v>
      </c>
      <c r="H71" s="1" t="s">
        <v>582</v>
      </c>
      <c r="I71" s="1" t="s">
        <v>1041</v>
      </c>
      <c r="J71" s="1" t="s">
        <v>30</v>
      </c>
      <c r="K71" s="1" t="s">
        <v>1042</v>
      </c>
      <c r="L71" s="1" t="s">
        <v>1042</v>
      </c>
      <c r="M71" s="1" t="s">
        <v>585</v>
      </c>
      <c r="N71" s="1" t="s">
        <v>585</v>
      </c>
      <c r="O71" s="1" t="s">
        <v>586</v>
      </c>
      <c r="P71" s="1" t="s">
        <v>587</v>
      </c>
      <c r="Q71" s="1" t="s">
        <v>588</v>
      </c>
      <c r="R71" s="1" t="s">
        <v>1043</v>
      </c>
      <c r="S71" s="1" t="s">
        <v>590</v>
      </c>
      <c r="T71" s="1" t="s">
        <v>591</v>
      </c>
      <c r="U71" s="1" t="s">
        <v>635</v>
      </c>
      <c r="V71" s="1" t="s">
        <v>740</v>
      </c>
    </row>
    <row r="72" s="1" customFormat="1" spans="1:22">
      <c r="A72" s="3">
        <v>999224120520847</v>
      </c>
      <c r="B72" s="1" t="s">
        <v>1044</v>
      </c>
      <c r="C72" s="1" t="s">
        <v>1045</v>
      </c>
      <c r="D72" s="1" t="s">
        <v>1046</v>
      </c>
      <c r="E72" s="1" t="s">
        <v>1047</v>
      </c>
      <c r="F72" s="1" t="s">
        <v>600</v>
      </c>
      <c r="G72" s="1" t="s">
        <v>581</v>
      </c>
      <c r="H72" s="1" t="s">
        <v>582</v>
      </c>
      <c r="I72" s="1" t="s">
        <v>1048</v>
      </c>
      <c r="J72" s="1" t="s">
        <v>30</v>
      </c>
      <c r="K72" s="1" t="s">
        <v>1049</v>
      </c>
      <c r="L72" s="1" t="s">
        <v>1049</v>
      </c>
      <c r="M72" s="1" t="s">
        <v>585</v>
      </c>
      <c r="N72" s="1" t="s">
        <v>585</v>
      </c>
      <c r="O72" s="1" t="s">
        <v>586</v>
      </c>
      <c r="P72" s="1" t="s">
        <v>587</v>
      </c>
      <c r="Q72" s="1" t="s">
        <v>588</v>
      </c>
      <c r="R72" s="1" t="s">
        <v>1050</v>
      </c>
      <c r="S72" s="1" t="s">
        <v>590</v>
      </c>
      <c r="T72" s="1" t="s">
        <v>591</v>
      </c>
      <c r="U72" s="1" t="s">
        <v>592</v>
      </c>
      <c r="V72" s="1" t="s">
        <v>607</v>
      </c>
    </row>
    <row r="73" s="1" customFormat="1" spans="1:22">
      <c r="A73" s="3">
        <v>999224001647341</v>
      </c>
      <c r="B73" s="1" t="s">
        <v>1051</v>
      </c>
      <c r="C73" s="1" t="s">
        <v>1052</v>
      </c>
      <c r="D73" s="1" t="s">
        <v>1053</v>
      </c>
      <c r="E73" s="1" t="s">
        <v>1054</v>
      </c>
      <c r="F73" s="1" t="s">
        <v>664</v>
      </c>
      <c r="G73" s="1" t="s">
        <v>581</v>
      </c>
      <c r="H73" s="1" t="s">
        <v>582</v>
      </c>
      <c r="I73" s="1" t="s">
        <v>1055</v>
      </c>
      <c r="J73" s="1" t="s">
        <v>30</v>
      </c>
      <c r="K73" s="1" t="s">
        <v>1056</v>
      </c>
      <c r="L73" s="1" t="s">
        <v>1056</v>
      </c>
      <c r="M73" s="1" t="s">
        <v>585</v>
      </c>
      <c r="N73" s="1" t="s">
        <v>585</v>
      </c>
      <c r="O73" s="1" t="s">
        <v>586</v>
      </c>
      <c r="P73" s="1" t="s">
        <v>587</v>
      </c>
      <c r="Q73" s="1" t="s">
        <v>588</v>
      </c>
      <c r="R73" s="1" t="s">
        <v>1057</v>
      </c>
      <c r="S73" s="1" t="s">
        <v>590</v>
      </c>
      <c r="T73" s="1" t="s">
        <v>591</v>
      </c>
      <c r="U73" s="1" t="s">
        <v>592</v>
      </c>
      <c r="V73" s="1" t="s">
        <v>740</v>
      </c>
    </row>
    <row r="74" s="1" customFormat="1" spans="1:22">
      <c r="A74" s="3">
        <v>999223986195358</v>
      </c>
      <c r="B74" s="1" t="s">
        <v>1058</v>
      </c>
      <c r="C74" s="1" t="s">
        <v>1059</v>
      </c>
      <c r="D74" s="1" t="s">
        <v>1060</v>
      </c>
      <c r="E74" s="1" t="s">
        <v>1061</v>
      </c>
      <c r="F74" s="1" t="s">
        <v>577</v>
      </c>
      <c r="G74" s="1" t="s">
        <v>581</v>
      </c>
      <c r="H74" s="1" t="s">
        <v>582</v>
      </c>
      <c r="I74" s="1" t="s">
        <v>1062</v>
      </c>
      <c r="J74" s="1" t="s">
        <v>30</v>
      </c>
      <c r="K74" s="1" t="s">
        <v>1063</v>
      </c>
      <c r="L74" s="1" t="s">
        <v>1063</v>
      </c>
      <c r="M74" s="1" t="s">
        <v>585</v>
      </c>
      <c r="N74" s="1" t="s">
        <v>585</v>
      </c>
      <c r="O74" s="1" t="s">
        <v>586</v>
      </c>
      <c r="P74" s="1" t="s">
        <v>587</v>
      </c>
      <c r="Q74" s="1" t="s">
        <v>588</v>
      </c>
      <c r="R74" s="1" t="s">
        <v>1064</v>
      </c>
      <c r="S74" s="1" t="s">
        <v>590</v>
      </c>
      <c r="T74" s="1" t="s">
        <v>591</v>
      </c>
      <c r="U74" s="1" t="s">
        <v>635</v>
      </c>
      <c r="V74" s="1" t="s">
        <v>740</v>
      </c>
    </row>
    <row r="75" s="1" customFormat="1" spans="1:22">
      <c r="A75" s="3">
        <v>999223965473242</v>
      </c>
      <c r="B75" s="1" t="s">
        <v>1065</v>
      </c>
      <c r="C75" s="1" t="s">
        <v>1066</v>
      </c>
      <c r="D75" s="1" t="s">
        <v>1067</v>
      </c>
      <c r="E75" s="1" t="s">
        <v>1068</v>
      </c>
      <c r="F75" s="1" t="s">
        <v>577</v>
      </c>
      <c r="G75" s="1" t="s">
        <v>581</v>
      </c>
      <c r="H75" s="1" t="s">
        <v>582</v>
      </c>
      <c r="I75" s="1" t="s">
        <v>1069</v>
      </c>
      <c r="J75" s="1" t="s">
        <v>30</v>
      </c>
      <c r="K75" s="1" t="s">
        <v>1070</v>
      </c>
      <c r="L75" s="1" t="s">
        <v>1070</v>
      </c>
      <c r="M75" s="1" t="s">
        <v>585</v>
      </c>
      <c r="N75" s="1" t="s">
        <v>585</v>
      </c>
      <c r="O75" s="1" t="s">
        <v>586</v>
      </c>
      <c r="P75" s="1" t="s">
        <v>587</v>
      </c>
      <c r="Q75" s="1" t="s">
        <v>588</v>
      </c>
      <c r="R75" s="1" t="s">
        <v>1071</v>
      </c>
      <c r="S75" s="1" t="s">
        <v>590</v>
      </c>
      <c r="T75" s="1" t="s">
        <v>591</v>
      </c>
      <c r="U75" s="1" t="s">
        <v>592</v>
      </c>
      <c r="V75" s="1" t="s">
        <v>740</v>
      </c>
    </row>
    <row r="76" s="1" customFormat="1" spans="1:22">
      <c r="A76" s="3">
        <v>999223964605367</v>
      </c>
      <c r="B76" s="1" t="s">
        <v>1072</v>
      </c>
      <c r="C76" s="1" t="s">
        <v>1073</v>
      </c>
      <c r="D76" s="1" t="s">
        <v>1074</v>
      </c>
      <c r="E76" s="1" t="s">
        <v>1075</v>
      </c>
      <c r="F76" s="1" t="s">
        <v>691</v>
      </c>
      <c r="G76" s="1" t="s">
        <v>581</v>
      </c>
      <c r="H76" s="1" t="s">
        <v>582</v>
      </c>
      <c r="I76" s="1" t="s">
        <v>1076</v>
      </c>
      <c r="J76" s="1" t="s">
        <v>30</v>
      </c>
      <c r="K76" s="1" t="s">
        <v>1077</v>
      </c>
      <c r="L76" s="1" t="s">
        <v>1077</v>
      </c>
      <c r="M76" s="1" t="s">
        <v>585</v>
      </c>
      <c r="N76" s="1" t="s">
        <v>585</v>
      </c>
      <c r="O76" s="1" t="s">
        <v>586</v>
      </c>
      <c r="P76" s="1" t="s">
        <v>587</v>
      </c>
      <c r="Q76" s="1" t="s">
        <v>588</v>
      </c>
      <c r="R76" s="1" t="s">
        <v>1078</v>
      </c>
      <c r="S76" s="1" t="s">
        <v>590</v>
      </c>
      <c r="T76" s="1" t="s">
        <v>591</v>
      </c>
      <c r="U76" s="1" t="s">
        <v>635</v>
      </c>
      <c r="V76" s="1" t="s">
        <v>740</v>
      </c>
    </row>
    <row r="77" s="1" customFormat="1" spans="1:22">
      <c r="A77" s="3">
        <v>999223864033393</v>
      </c>
      <c r="B77" s="1" t="s">
        <v>1079</v>
      </c>
      <c r="C77" s="1" t="s">
        <v>1080</v>
      </c>
      <c r="D77" s="1" t="s">
        <v>1081</v>
      </c>
      <c r="E77" s="1" t="s">
        <v>1082</v>
      </c>
      <c r="F77" s="1" t="s">
        <v>600</v>
      </c>
      <c r="G77" s="1" t="s">
        <v>581</v>
      </c>
      <c r="H77" s="1" t="s">
        <v>582</v>
      </c>
      <c r="I77" s="1" t="s">
        <v>1083</v>
      </c>
      <c r="J77" s="1" t="s">
        <v>30</v>
      </c>
      <c r="K77" s="1" t="s">
        <v>1084</v>
      </c>
      <c r="L77" s="1" t="s">
        <v>1084</v>
      </c>
      <c r="M77" s="1" t="s">
        <v>585</v>
      </c>
      <c r="N77" s="1" t="s">
        <v>585</v>
      </c>
      <c r="O77" s="1" t="s">
        <v>586</v>
      </c>
      <c r="P77" s="1" t="s">
        <v>587</v>
      </c>
      <c r="Q77" s="1" t="s">
        <v>588</v>
      </c>
      <c r="R77" s="1" t="s">
        <v>1085</v>
      </c>
      <c r="S77" s="1" t="s">
        <v>590</v>
      </c>
      <c r="T77" s="1" t="s">
        <v>591</v>
      </c>
      <c r="U77" s="1" t="s">
        <v>635</v>
      </c>
      <c r="V77" s="1" t="s">
        <v>740</v>
      </c>
    </row>
    <row r="78" s="1" customFormat="1" spans="1:22">
      <c r="A78" s="3">
        <v>999223798304636</v>
      </c>
      <c r="B78" s="1" t="s">
        <v>1086</v>
      </c>
      <c r="C78" s="1" t="s">
        <v>1087</v>
      </c>
      <c r="D78" s="1" t="s">
        <v>1088</v>
      </c>
      <c r="E78" s="1" t="s">
        <v>1089</v>
      </c>
      <c r="F78" s="1" t="s">
        <v>691</v>
      </c>
      <c r="G78" s="1" t="s">
        <v>581</v>
      </c>
      <c r="H78" s="1" t="s">
        <v>582</v>
      </c>
      <c r="I78" s="1" t="s">
        <v>1090</v>
      </c>
      <c r="J78" s="1" t="s">
        <v>30</v>
      </c>
      <c r="K78" s="1" t="s">
        <v>1091</v>
      </c>
      <c r="L78" s="1" t="s">
        <v>1091</v>
      </c>
      <c r="M78" s="1" t="s">
        <v>585</v>
      </c>
      <c r="N78" s="1" t="s">
        <v>585</v>
      </c>
      <c r="O78" s="1" t="s">
        <v>586</v>
      </c>
      <c r="P78" s="1" t="s">
        <v>587</v>
      </c>
      <c r="Q78" s="1" t="s">
        <v>588</v>
      </c>
      <c r="R78" s="1" t="s">
        <v>1092</v>
      </c>
      <c r="S78" s="1" t="s">
        <v>590</v>
      </c>
      <c r="T78" s="1" t="s">
        <v>591</v>
      </c>
      <c r="U78" s="1" t="s">
        <v>592</v>
      </c>
      <c r="V78" s="1" t="s">
        <v>791</v>
      </c>
    </row>
    <row r="79" s="1" customFormat="1" spans="1:22">
      <c r="A79" s="3">
        <v>999223724132051</v>
      </c>
      <c r="B79" s="1" t="s">
        <v>1093</v>
      </c>
      <c r="C79" s="1" t="s">
        <v>1094</v>
      </c>
      <c r="D79" s="1" t="s">
        <v>1095</v>
      </c>
      <c r="E79" s="1" t="s">
        <v>1096</v>
      </c>
      <c r="F79" s="1" t="s">
        <v>577</v>
      </c>
      <c r="G79" s="1" t="s">
        <v>581</v>
      </c>
      <c r="H79" s="1" t="s">
        <v>582</v>
      </c>
      <c r="I79" s="1" t="s">
        <v>1097</v>
      </c>
      <c r="J79" s="1" t="s">
        <v>30</v>
      </c>
      <c r="K79" s="1" t="s">
        <v>626</v>
      </c>
      <c r="L79" s="1" t="s">
        <v>626</v>
      </c>
      <c r="M79" s="1" t="s">
        <v>585</v>
      </c>
      <c r="N79" s="1" t="s">
        <v>585</v>
      </c>
      <c r="O79" s="1" t="s">
        <v>586</v>
      </c>
      <c r="P79" s="1" t="s">
        <v>587</v>
      </c>
      <c r="Q79" s="1" t="s">
        <v>588</v>
      </c>
      <c r="R79" s="1" t="s">
        <v>1098</v>
      </c>
      <c r="S79" s="1" t="s">
        <v>590</v>
      </c>
      <c r="T79" s="1" t="s">
        <v>591</v>
      </c>
      <c r="U79" s="1" t="s">
        <v>635</v>
      </c>
      <c r="V79" s="1" t="s">
        <v>740</v>
      </c>
    </row>
    <row r="80" s="1" customFormat="1" spans="1:22">
      <c r="A80" s="3">
        <v>999223417088347</v>
      </c>
      <c r="B80" s="1" t="s">
        <v>1099</v>
      </c>
      <c r="C80" s="1" t="s">
        <v>1100</v>
      </c>
      <c r="D80" s="1" t="s">
        <v>1101</v>
      </c>
      <c r="E80" s="1" t="s">
        <v>1102</v>
      </c>
      <c r="F80" s="1" t="s">
        <v>727</v>
      </c>
      <c r="G80" s="1" t="s">
        <v>581</v>
      </c>
      <c r="H80" s="1" t="s">
        <v>582</v>
      </c>
      <c r="I80" s="1" t="s">
        <v>1103</v>
      </c>
      <c r="J80" s="1" t="s">
        <v>30</v>
      </c>
      <c r="K80" s="1" t="s">
        <v>1104</v>
      </c>
      <c r="L80" s="1" t="s">
        <v>1104</v>
      </c>
      <c r="M80" s="1" t="s">
        <v>585</v>
      </c>
      <c r="N80" s="1" t="s">
        <v>585</v>
      </c>
      <c r="O80" s="1" t="s">
        <v>586</v>
      </c>
      <c r="P80" s="1" t="s">
        <v>587</v>
      </c>
      <c r="Q80" s="1" t="s">
        <v>588</v>
      </c>
      <c r="R80" s="1" t="s">
        <v>1105</v>
      </c>
      <c r="S80" s="1" t="s">
        <v>590</v>
      </c>
      <c r="T80" s="1" t="s">
        <v>591</v>
      </c>
      <c r="U80" s="1" t="s">
        <v>592</v>
      </c>
      <c r="V80" s="1" t="s">
        <v>607</v>
      </c>
    </row>
    <row r="81" s="1" customFormat="1" spans="1:22">
      <c r="A81" s="3">
        <v>999223331725111</v>
      </c>
      <c r="B81" s="1" t="s">
        <v>1106</v>
      </c>
      <c r="C81" s="1" t="s">
        <v>1107</v>
      </c>
      <c r="D81" s="1" t="s">
        <v>1108</v>
      </c>
      <c r="E81" s="1" t="s">
        <v>1109</v>
      </c>
      <c r="F81" s="1" t="s">
        <v>664</v>
      </c>
      <c r="G81" s="1" t="s">
        <v>581</v>
      </c>
      <c r="H81" s="1" t="s">
        <v>582</v>
      </c>
      <c r="I81" s="1" t="s">
        <v>1110</v>
      </c>
      <c r="J81" s="1" t="s">
        <v>30</v>
      </c>
      <c r="K81" s="1" t="s">
        <v>1111</v>
      </c>
      <c r="L81" s="1" t="s">
        <v>1111</v>
      </c>
      <c r="M81" s="1" t="s">
        <v>585</v>
      </c>
      <c r="N81" s="1" t="s">
        <v>585</v>
      </c>
      <c r="O81" s="1" t="s">
        <v>586</v>
      </c>
      <c r="P81" s="1" t="s">
        <v>587</v>
      </c>
      <c r="Q81" s="1" t="s">
        <v>588</v>
      </c>
      <c r="R81" s="1" t="s">
        <v>1112</v>
      </c>
      <c r="S81" s="1" t="s">
        <v>590</v>
      </c>
      <c r="T81" s="1" t="s">
        <v>591</v>
      </c>
      <c r="U81" s="1" t="s">
        <v>635</v>
      </c>
      <c r="V81" s="1" t="s">
        <v>740</v>
      </c>
    </row>
    <row r="82" s="1" customFormat="1" spans="1:22">
      <c r="A82" s="3">
        <v>999222957914106</v>
      </c>
      <c r="B82" s="1" t="s">
        <v>1113</v>
      </c>
      <c r="C82" s="1" t="s">
        <v>1114</v>
      </c>
      <c r="D82" s="1" t="s">
        <v>1115</v>
      </c>
      <c r="E82" s="1" t="s">
        <v>1116</v>
      </c>
      <c r="F82" s="1" t="s">
        <v>664</v>
      </c>
      <c r="G82" s="1" t="s">
        <v>581</v>
      </c>
      <c r="H82" s="1" t="s">
        <v>582</v>
      </c>
      <c r="I82" s="1" t="s">
        <v>1117</v>
      </c>
      <c r="J82" s="1" t="s">
        <v>30</v>
      </c>
      <c r="K82" s="1" t="s">
        <v>1118</v>
      </c>
      <c r="L82" s="1" t="s">
        <v>1118</v>
      </c>
      <c r="M82" s="1" t="s">
        <v>585</v>
      </c>
      <c r="N82" s="1" t="s">
        <v>585</v>
      </c>
      <c r="O82" s="1" t="s">
        <v>586</v>
      </c>
      <c r="P82" s="1" t="s">
        <v>587</v>
      </c>
      <c r="Q82" s="1" t="s">
        <v>588</v>
      </c>
      <c r="R82" s="1" t="s">
        <v>1119</v>
      </c>
      <c r="S82" s="1" t="s">
        <v>590</v>
      </c>
      <c r="T82" s="1" t="s">
        <v>591</v>
      </c>
      <c r="U82" s="1" t="s">
        <v>592</v>
      </c>
      <c r="V82" s="1" t="s">
        <v>740</v>
      </c>
    </row>
    <row r="83" s="1" customFormat="1" spans="1:22">
      <c r="A83" s="3">
        <v>999222885014411</v>
      </c>
      <c r="B83" s="1" t="s">
        <v>1120</v>
      </c>
      <c r="C83" s="1" t="s">
        <v>1121</v>
      </c>
      <c r="D83" s="1" t="s">
        <v>1122</v>
      </c>
      <c r="E83" s="1" t="s">
        <v>1123</v>
      </c>
      <c r="F83" s="1" t="s">
        <v>784</v>
      </c>
      <c r="G83" s="1" t="s">
        <v>581</v>
      </c>
      <c r="H83" s="1" t="s">
        <v>582</v>
      </c>
      <c r="I83" s="1" t="s">
        <v>1124</v>
      </c>
      <c r="J83" s="1" t="s">
        <v>30</v>
      </c>
      <c r="K83" s="1" t="s">
        <v>1125</v>
      </c>
      <c r="L83" s="1" t="s">
        <v>1125</v>
      </c>
      <c r="M83" s="1" t="s">
        <v>585</v>
      </c>
      <c r="N83" s="1" t="s">
        <v>585</v>
      </c>
      <c r="O83" s="1" t="s">
        <v>586</v>
      </c>
      <c r="P83" s="1" t="s">
        <v>587</v>
      </c>
      <c r="Q83" s="1" t="s">
        <v>588</v>
      </c>
      <c r="R83" s="1" t="s">
        <v>1126</v>
      </c>
      <c r="S83" s="1" t="s">
        <v>590</v>
      </c>
      <c r="T83" s="1" t="s">
        <v>591</v>
      </c>
      <c r="U83" s="1" t="s">
        <v>592</v>
      </c>
      <c r="V83" s="1" t="s">
        <v>1030</v>
      </c>
    </row>
    <row r="84" s="1" customFormat="1" spans="1:22">
      <c r="A84" s="3">
        <v>999222675105950</v>
      </c>
      <c r="B84" s="1" t="s">
        <v>1127</v>
      </c>
      <c r="C84" s="1" t="s">
        <v>1128</v>
      </c>
      <c r="D84" s="1" t="s">
        <v>1129</v>
      </c>
      <c r="E84" s="1" t="s">
        <v>1130</v>
      </c>
      <c r="F84" s="1" t="s">
        <v>664</v>
      </c>
      <c r="G84" s="1" t="s">
        <v>581</v>
      </c>
      <c r="H84" s="1" t="s">
        <v>582</v>
      </c>
      <c r="I84" s="1" t="s">
        <v>1131</v>
      </c>
      <c r="J84" s="1" t="s">
        <v>30</v>
      </c>
      <c r="K84" s="1" t="s">
        <v>1132</v>
      </c>
      <c r="L84" s="1" t="s">
        <v>1132</v>
      </c>
      <c r="M84" s="1" t="s">
        <v>585</v>
      </c>
      <c r="N84" s="1" t="s">
        <v>585</v>
      </c>
      <c r="O84" s="1" t="s">
        <v>586</v>
      </c>
      <c r="P84" s="1" t="s">
        <v>587</v>
      </c>
      <c r="Q84" s="1" t="s">
        <v>588</v>
      </c>
      <c r="R84" s="1" t="s">
        <v>1133</v>
      </c>
      <c r="S84" s="1" t="s">
        <v>590</v>
      </c>
      <c r="T84" s="1" t="s">
        <v>591</v>
      </c>
      <c r="U84" s="1" t="s">
        <v>592</v>
      </c>
      <c r="V84" s="1" t="s">
        <v>1134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2023-06-16T02:07:00Z</dcterms:created>
  <dcterms:modified xsi:type="dcterms:W3CDTF">2023-06-19T08:43:14Z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A4B900285AE2418E8E3F7795FEB88AE9_12</vt:lpwstr>
  </property>
  <property fmtid="{D5CDD505-2E9C-101B-9397-08002B2CF9AE}" pid="3" name="KSOProductBuildVer">
    <vt:lpwstr>2052-11.1.0.14309</vt:lpwstr>
  </property>
</Properties>
</file>