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对账!$A$1:$I$51</definedName>
  </definedNames>
  <calcPr calcId="144525"/>
</workbook>
</file>

<file path=xl/sharedStrings.xml><?xml version="1.0" encoding="utf-8"?>
<sst xmlns="http://schemas.openxmlformats.org/spreadsheetml/2006/main" count="2640" uniqueCount="691">
  <si>
    <t>去哪儿网酒店预付对账单</t>
  </si>
  <si>
    <t>供应商名称：</t>
  </si>
  <si>
    <t>港丰国际</t>
  </si>
  <si>
    <t>结算周期：</t>
  </si>
  <si>
    <t>2023-06-12至2023-06-18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</si>
  <si>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</si>
  <si>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</si>
  <si>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</si>
  <si>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</si>
  <si>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</si>
  <si>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</si>
  <si>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</si>
  <si>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</si>
  <si>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</si>
  <si>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</si>
  <si>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</si>
  <si>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</si>
  <si>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</si>
  <si>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</si>
  <si>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</si>
  <si>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¥101,706.00</t>
  </si>
  <si>
    <t>¥33,596.40</t>
  </si>
  <si>
    <t>¥5,415.52</t>
  </si>
  <si>
    <t>¥62,694.08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</si>
  <si>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</si>
  <si>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</si>
  <si>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</si>
  <si>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</si>
  <si>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</si>
  <si>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</si>
  <si>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</si>
  <si>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</si>
  <si>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</si>
  <si>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</si>
  <si>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</si>
  <si>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</si>
  <si>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</si>
  <si>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</si>
  <si>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</si>
  <si>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</si>
  <si>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</si>
  <si>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</si>
  <si>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</si>
  <si>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</si>
  <si>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</si>
  <si>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</si>
  <si>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</si>
  <si>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</si>
  <si>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</si>
  <si>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</si>
  <si>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</si>
  <si>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</si>
  <si>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</si>
  <si>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</si>
  <si>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</si>
  <si>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</si>
  <si>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</si>
  <si>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</si>
  <si>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</si>
  <si>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</si>
  <si>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</si>
  <si>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</si>
  <si>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</si>
  <si>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</si>
  <si>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</si>
  <si>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</si>
  <si>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</si>
  <si>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</si>
  <si>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</si>
  <si>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</si>
  <si>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703388979410</t>
  </si>
  <si>
    <t>3483824</t>
  </si>
  <si>
    <t>酒店预付</t>
  </si>
  <si>
    <t>否</t>
  </si>
  <si>
    <t>普通</t>
  </si>
  <si>
    <t>158576948</t>
  </si>
  <si>
    <t>普吉岛美林海滩万豪度假酒店</t>
  </si>
  <si>
    <t>1619975</t>
  </si>
  <si>
    <t>LIANG/GANG|TANG/FENGZHU</t>
  </si>
  <si>
    <t>2023-06-09</t>
  </si>
  <si>
    <t>2023-07-18</t>
  </si>
  <si>
    <t>2023-07-20</t>
  </si>
  <si>
    <t>¥2,662.00</t>
  </si>
  <si>
    <t>2023-06-12 00:23:37</t>
  </si>
  <si>
    <t>Deluxe Pool View King, Guest room, 1 King, Pool view, Balcony</t>
  </si>
  <si>
    <t>WEBSITE</t>
  </si>
  <si>
    <t>703380851177</t>
  </si>
  <si>
    <t>3449539</t>
  </si>
  <si>
    <t>808806745</t>
  </si>
  <si>
    <t>香港富荟旺角酒店</t>
  </si>
  <si>
    <t>WENG/YING|CAO/XIANMING</t>
  </si>
  <si>
    <t>2023-06-01</t>
  </si>
  <si>
    <t>2023-06-10</t>
  </si>
  <si>
    <t>2023-06-12</t>
  </si>
  <si>
    <t>¥2,736.00</t>
  </si>
  <si>
    <t>¥156.00</t>
  </si>
  <si>
    <t>¥2,580.00</t>
  </si>
  <si>
    <t>ISelect Room</t>
  </si>
  <si>
    <t>703390265761</t>
  </si>
  <si>
    <t>3493056</t>
  </si>
  <si>
    <t>221902265</t>
  </si>
  <si>
    <t>香港君悦酒店</t>
  </si>
  <si>
    <t>YUAN/JING</t>
  </si>
  <si>
    <t>2023-06-11</t>
  </si>
  <si>
    <t>2023-07-22</t>
  </si>
  <si>
    <t>2023-07-24</t>
  </si>
  <si>
    <t>¥8,064.00</t>
  </si>
  <si>
    <t>2023-06-12 08:55:13</t>
  </si>
  <si>
    <t>Executive Suite</t>
  </si>
  <si>
    <t>703384076012</t>
  </si>
  <si>
    <t>3463537</t>
  </si>
  <si>
    <t>231129386</t>
  </si>
  <si>
    <t>澳门港湾大酒店</t>
  </si>
  <si>
    <t>FAN/XIANYAN|WEI/JINZHI</t>
  </si>
  <si>
    <t>2023-06-05</t>
  </si>
  <si>
    <t>¥1,160.00</t>
  </si>
  <si>
    <t>¥111.00</t>
  </si>
  <si>
    <t>¥1,049.00</t>
  </si>
  <si>
    <t>Standard Double Room</t>
  </si>
  <si>
    <t>703388428362</t>
  </si>
  <si>
    <t>3479482</t>
  </si>
  <si>
    <t>221942111</t>
  </si>
  <si>
    <t>迪士尼探索家度假酒店</t>
  </si>
  <si>
    <t>JIAO/JING</t>
  </si>
  <si>
    <t>¥1,915.00</t>
  </si>
  <si>
    <t>¥134.00</t>
  </si>
  <si>
    <t>¥1,781.00</t>
  </si>
  <si>
    <t>Standard Room</t>
  </si>
  <si>
    <t>703389717041</t>
  </si>
  <si>
    <t>3486395</t>
  </si>
  <si>
    <t>221906009</t>
  </si>
  <si>
    <t>香港九龙酒店</t>
  </si>
  <si>
    <t>QIU/CHUZHEN</t>
  </si>
  <si>
    <t>¥2,166.00</t>
  </si>
  <si>
    <t>¥160.00</t>
  </si>
  <si>
    <t>¥2,006.00</t>
  </si>
  <si>
    <t>Superior Double Bed Room</t>
  </si>
  <si>
    <t>703385903483</t>
  </si>
  <si>
    <t>3467498</t>
  </si>
  <si>
    <t>821107711</t>
  </si>
  <si>
    <t>Page148, 晋致酒店</t>
  </si>
  <si>
    <t>ZHAO/WEILI</t>
  </si>
  <si>
    <t>2023-06-06</t>
  </si>
  <si>
    <t>2023-06-13</t>
  </si>
  <si>
    <t>¥739.00</t>
  </si>
  <si>
    <t>¥67.00</t>
  </si>
  <si>
    <t>¥672.00</t>
  </si>
  <si>
    <t>Superior Greenery with 4G Pocket Wi-Fi Device</t>
  </si>
  <si>
    <t>703381616009</t>
  </si>
  <si>
    <t>3453624</t>
  </si>
  <si>
    <t>158576588</t>
  </si>
  <si>
    <t>密特酒店</t>
  </si>
  <si>
    <t>WU/YONGXIANG|ZHOU/LI</t>
  </si>
  <si>
    <t>2023-06-02</t>
  </si>
  <si>
    <t>¥2,214.00</t>
  </si>
  <si>
    <t>¥162.00</t>
  </si>
  <si>
    <t>¥2,052.00</t>
  </si>
  <si>
    <t>Urban Junior Suite</t>
  </si>
  <si>
    <t>703379469447</t>
  </si>
  <si>
    <t>3442483</t>
  </si>
  <si>
    <t>158587730</t>
  </si>
  <si>
    <t>普吉岛卡塔坦尼海滩度假村</t>
  </si>
  <si>
    <t>LONG/JIARUI</t>
  </si>
  <si>
    <t>2023-05-31</t>
  </si>
  <si>
    <t>¥1,862.00</t>
  </si>
  <si>
    <t>¥106.00</t>
  </si>
  <si>
    <t>¥1,756.00</t>
  </si>
  <si>
    <t>Deluxe Pool View (Bhuri wing)</t>
  </si>
  <si>
    <t>703379565113</t>
  </si>
  <si>
    <t>3442290</t>
  </si>
  <si>
    <t>158558903</t>
  </si>
  <si>
    <t>COMO曼谷大都会酒店</t>
  </si>
  <si>
    <t>HE/MING|YU/MAO</t>
  </si>
  <si>
    <t>¥2,766.00</t>
  </si>
  <si>
    <t>¥273.00</t>
  </si>
  <si>
    <t>¥2,493.00</t>
  </si>
  <si>
    <t>Metropolitan Room King</t>
  </si>
  <si>
    <t>703391596465</t>
  </si>
  <si>
    <t>3493848</t>
  </si>
  <si>
    <t>158561723</t>
  </si>
  <si>
    <t>首尔花园酒店</t>
  </si>
  <si>
    <t>LI/CONG</t>
  </si>
  <si>
    <t>2023-07-01</t>
  </si>
  <si>
    <t>2023-07-03</t>
  </si>
  <si>
    <t>¥1,466.00</t>
  </si>
  <si>
    <t>2023-06-13 15:04:20</t>
  </si>
  <si>
    <t>standard double room</t>
  </si>
  <si>
    <t>703387055811</t>
  </si>
  <si>
    <t>3478418</t>
  </si>
  <si>
    <t>221927651</t>
  </si>
  <si>
    <t>香港富豪九龙酒店</t>
  </si>
  <si>
    <t>LIU/SUCHANG|LIU/FENG|LIU/YINUO</t>
  </si>
  <si>
    <t>2023-06-08</t>
  </si>
  <si>
    <t>2023-06-14</t>
  </si>
  <si>
    <t>¥2,158.00</t>
  </si>
  <si>
    <t>¥224.00</t>
  </si>
  <si>
    <t>¥1,934.00</t>
  </si>
  <si>
    <t>Guest Family Room</t>
  </si>
  <si>
    <t>703391394449</t>
  </si>
  <si>
    <t>3495642</t>
  </si>
  <si>
    <t>221948306</t>
  </si>
  <si>
    <t>富荟土瓜湾酒店</t>
  </si>
  <si>
    <t>LIANG/WENXING</t>
  </si>
  <si>
    <t>¥410.00</t>
  </si>
  <si>
    <t>¥29.66</t>
  </si>
  <si>
    <t>¥380.34</t>
  </si>
  <si>
    <t>iPlus Room</t>
  </si>
  <si>
    <t>703390447543</t>
  </si>
  <si>
    <t>3492007</t>
  </si>
  <si>
    <t>158587025</t>
  </si>
  <si>
    <t>MYSTAYS 上野东酒店</t>
  </si>
  <si>
    <t>SUN/JING</t>
  </si>
  <si>
    <t>2023-07-15</t>
  </si>
  <si>
    <t>2023-07-17</t>
  </si>
  <si>
    <t>¥1,586.00</t>
  </si>
  <si>
    <t>2023-06-14 11:29:30</t>
  </si>
  <si>
    <t>standard double bed room non smoking</t>
  </si>
  <si>
    <t>703390799715</t>
  </si>
  <si>
    <t>3491208</t>
  </si>
  <si>
    <t>207767843</t>
  </si>
  <si>
    <t>日本桥人形町相铁幸运旅馆</t>
  </si>
  <si>
    <t>QIAO/XIN|CUI/LINA</t>
  </si>
  <si>
    <t>2023-10-08</t>
  </si>
  <si>
    <t>2023-10-09</t>
  </si>
  <si>
    <t>¥879.00</t>
  </si>
  <si>
    <t>2023-06-14 14:25:55</t>
  </si>
  <si>
    <t>twin non smoking</t>
  </si>
  <si>
    <t>703385030005</t>
  </si>
  <si>
    <t>3469497</t>
  </si>
  <si>
    <t>ZUO/QIAN|SUN/XIAOYAN</t>
  </si>
  <si>
    <t>2023-06-17</t>
  </si>
  <si>
    <t>2023-06-19</t>
  </si>
  <si>
    <t>¥1,582.70</t>
  </si>
  <si>
    <t>2023-06-14 19:28:55</t>
  </si>
  <si>
    <t>¥279.30</t>
  </si>
  <si>
    <t>¥15.90</t>
  </si>
  <si>
    <t>¥263.40</t>
  </si>
  <si>
    <t>703371753090</t>
  </si>
  <si>
    <t>3409512</t>
  </si>
  <si>
    <t>238588178</t>
  </si>
  <si>
    <t>香港海洋公园万豪酒店</t>
  </si>
  <si>
    <t>HAN/BO|YE/MENG|YU/XIUFANG</t>
  </si>
  <si>
    <t>2023-05-23</t>
  </si>
  <si>
    <t>2023-06-15</t>
  </si>
  <si>
    <t>¥5,619.00</t>
  </si>
  <si>
    <t>¥358.00</t>
  </si>
  <si>
    <t>¥5,261.00</t>
  </si>
  <si>
    <t>Room, 2 Double Beds, Non Smoking, Pool View</t>
  </si>
  <si>
    <t>703388825101</t>
  </si>
  <si>
    <t>3481600</t>
  </si>
  <si>
    <t>ZENG/HUILIN</t>
  </si>
  <si>
    <t>¥832.00</t>
  </si>
  <si>
    <t>¥60.00</t>
  </si>
  <si>
    <t>¥772.00</t>
  </si>
  <si>
    <t>iSelect Room</t>
  </si>
  <si>
    <t>703388379647</t>
  </si>
  <si>
    <t>3482367</t>
  </si>
  <si>
    <t>210910232</t>
  </si>
  <si>
    <t>普吉岛玛丽莎别墅酒店</t>
  </si>
  <si>
    <t>YE/XUNYUN|JIA/YUNSHUO</t>
  </si>
  <si>
    <t>¥1,094.00</t>
  </si>
  <si>
    <t>¥113.00</t>
  </si>
  <si>
    <t>¥981.00</t>
  </si>
  <si>
    <t>Deluxe Suite with Private Pool</t>
  </si>
  <si>
    <t>703394073409</t>
  </si>
  <si>
    <t>3507790</t>
  </si>
  <si>
    <t>158545745</t>
  </si>
  <si>
    <t>新加坡皇后酒店</t>
  </si>
  <si>
    <t>ZHANG/TINGYU|ZHANG/XIUAN</t>
  </si>
  <si>
    <t>2023-07-06</t>
  </si>
  <si>
    <t>2023-07-10</t>
  </si>
  <si>
    <t>¥4,044.00</t>
  </si>
  <si>
    <t>2023-06-15 16:27:27</t>
  </si>
  <si>
    <t>Executive Double or Twin Room</t>
  </si>
  <si>
    <t>703381030282</t>
  </si>
  <si>
    <t>3452486</t>
  </si>
  <si>
    <t>221944901</t>
  </si>
  <si>
    <t>华美达济州市酒店</t>
  </si>
  <si>
    <t>PIAO/SICHENG|SU/NILAI|WANG/PENG</t>
  </si>
  <si>
    <t>2023-06-16</t>
  </si>
  <si>
    <t>¥1,581.00</t>
  </si>
  <si>
    <t>¥171.00</t>
  </si>
  <si>
    <t>¥1,410.00</t>
  </si>
  <si>
    <t>DELUXE FAMILY TWIN</t>
  </si>
  <si>
    <t>703377458552</t>
  </si>
  <si>
    <t>3434820</t>
  </si>
  <si>
    <t>221927699</t>
  </si>
  <si>
    <t>香港帝国酒店</t>
  </si>
  <si>
    <t>ZHA/HONGMEI|ZENG/SHAOXIA</t>
  </si>
  <si>
    <t>2023-05-29</t>
  </si>
  <si>
    <t>¥938.00</t>
  </si>
  <si>
    <t>¥44.00</t>
  </si>
  <si>
    <t>¥894.00</t>
  </si>
  <si>
    <t>superior twin beds room</t>
  </si>
  <si>
    <t>703377261619</t>
  </si>
  <si>
    <t>3434812</t>
  </si>
  <si>
    <t>WU/YI|CHEN/LICHUN|WU/SONGQIAN|CHEN/WEI|LIN/JIANYUN|CHEN/QIUQIN</t>
  </si>
  <si>
    <t>¥2,814.00</t>
  </si>
  <si>
    <t>¥132.00</t>
  </si>
  <si>
    <t>¥2,682.00</t>
  </si>
  <si>
    <t>703376440148</t>
  </si>
  <si>
    <t>3433399</t>
  </si>
  <si>
    <t>805384087</t>
  </si>
  <si>
    <t>达玛雷泳池别墅</t>
  </si>
  <si>
    <t>GUO/LEI|BI/SHIRUO</t>
  </si>
  <si>
    <t>2023-05-28</t>
  </si>
  <si>
    <t>¥2,793.00</t>
  </si>
  <si>
    <t>¥257.00</t>
  </si>
  <si>
    <t>¥2,536.00</t>
  </si>
  <si>
    <t>One Bedroom Pool Villa</t>
  </si>
  <si>
    <t>703371851766</t>
  </si>
  <si>
    <t>3409444</t>
  </si>
  <si>
    <t>LIU/JIAQI</t>
  </si>
  <si>
    <t>2023-07-27</t>
  </si>
  <si>
    <t>2023-07-29</t>
  </si>
  <si>
    <t>¥1,866.00</t>
  </si>
  <si>
    <t>2023-06-16 08:25:06</t>
  </si>
  <si>
    <t>Two Bedrooms Villa without Pool</t>
  </si>
  <si>
    <t>703385350992</t>
  </si>
  <si>
    <t>3469502</t>
  </si>
  <si>
    <t>wu/piao</t>
  </si>
  <si>
    <t>2023-06-16 11:33:06</t>
  </si>
  <si>
    <t>703394740967</t>
  </si>
  <si>
    <t>3508500</t>
  </si>
  <si>
    <t>221902244</t>
  </si>
  <si>
    <t>香港愉景湾酒店</t>
  </si>
  <si>
    <t>GUO/CHANJIAN|LI/YANFEN</t>
  </si>
  <si>
    <t>2023-06-23</t>
  </si>
  <si>
    <t>2023-06-24</t>
  </si>
  <si>
    <t>¥1,169.00</t>
  </si>
  <si>
    <t>2023-06-16 11:39:05</t>
  </si>
  <si>
    <t>Mountain View Room</t>
  </si>
  <si>
    <t>703387475957</t>
  </si>
  <si>
    <t>3476706</t>
  </si>
  <si>
    <t>DU/YUANYUAN|DU/MEISI</t>
  </si>
  <si>
    <t>¥773.00</t>
  </si>
  <si>
    <t>¥83.00</t>
  </si>
  <si>
    <t>¥690.00</t>
  </si>
  <si>
    <t>Superior Double Room</t>
  </si>
  <si>
    <t>703389803825</t>
  </si>
  <si>
    <t>3487451</t>
  </si>
  <si>
    <t>LI/YIANG</t>
  </si>
  <si>
    <t>¥1,478.00</t>
  </si>
  <si>
    <t>¥158.00</t>
  </si>
  <si>
    <t>¥1,320.00</t>
  </si>
  <si>
    <t>703327667331</t>
  </si>
  <si>
    <t>3211897</t>
  </si>
  <si>
    <t>158574737</t>
  </si>
  <si>
    <t>新加坡庄家大酒店</t>
  </si>
  <si>
    <t>WANG/YICHENG|PAN/GUOYING</t>
  </si>
  <si>
    <t>2023-04-09</t>
  </si>
  <si>
    <t>¥1,922.00</t>
  </si>
  <si>
    <t>¥206.00</t>
  </si>
  <si>
    <t>¥1,716.00</t>
  </si>
  <si>
    <t>Superior Twin</t>
  </si>
  <si>
    <t>703380534109</t>
  </si>
  <si>
    <t>3448892</t>
  </si>
  <si>
    <t>158584787</t>
  </si>
  <si>
    <t>曼谷湄南河畔华美达广场酒店</t>
  </si>
  <si>
    <t>TAN/YUXIN|YANG/YANG</t>
  </si>
  <si>
    <t>¥1,070.00</t>
  </si>
  <si>
    <t>¥80.00</t>
  </si>
  <si>
    <t>¥990.00</t>
  </si>
  <si>
    <t>deluxe king bed river view room</t>
  </si>
  <si>
    <t>703391073707</t>
  </si>
  <si>
    <t>3494949</t>
  </si>
  <si>
    <t>158560520</t>
  </si>
  <si>
    <t>奈涵度假村</t>
  </si>
  <si>
    <t>WU/YAYUN|WU/YALI|HE/JING|YING/JIE</t>
  </si>
  <si>
    <t>¥5,232.00</t>
  </si>
  <si>
    <t>¥540.00</t>
  </si>
  <si>
    <t>¥4,692.00</t>
  </si>
  <si>
    <t>Deluxe Ocean View Room</t>
  </si>
  <si>
    <t>703386928268</t>
  </si>
  <si>
    <t>3472190</t>
  </si>
  <si>
    <t>158549690</t>
  </si>
  <si>
    <t>曼谷素坤逸丽亭酒店</t>
  </si>
  <si>
    <t>TAWA/TOSHIAKI</t>
  </si>
  <si>
    <t>2023-06-07</t>
  </si>
  <si>
    <t>¥1,868.00</t>
  </si>
  <si>
    <t>¥184.00</t>
  </si>
  <si>
    <t>¥1,684.00</t>
  </si>
  <si>
    <t>Superior Room</t>
  </si>
  <si>
    <t>703393170011</t>
  </si>
  <si>
    <t>3504431</t>
  </si>
  <si>
    <t>821133022</t>
  </si>
  <si>
    <t>乌隆他尼塔尼公主酒店</t>
  </si>
  <si>
    <t>LIANG/JIEYING</t>
  </si>
  <si>
    <t>¥377.00</t>
  </si>
  <si>
    <t>¥35.13</t>
  </si>
  <si>
    <t>¥341.87</t>
  </si>
  <si>
    <t>Superior King Room</t>
  </si>
  <si>
    <t>703391237262</t>
  </si>
  <si>
    <t>3495821</t>
  </si>
  <si>
    <t>158570483</t>
  </si>
  <si>
    <t>曼谷暹罗智选假日酒店</t>
  </si>
  <si>
    <t>LUO/QIUXIAN|QIN/YANG</t>
  </si>
  <si>
    <t>¥744.00</t>
  </si>
  <si>
    <t>¥73.11</t>
  </si>
  <si>
    <t>¥670.89</t>
  </si>
  <si>
    <t>Standard Queen room</t>
  </si>
  <si>
    <t>703395500996</t>
  </si>
  <si>
    <t>3510493</t>
  </si>
  <si>
    <t>158549747</t>
  </si>
  <si>
    <t>皇家总统酒店【SHA Extra Plus】</t>
  </si>
  <si>
    <t>SHI/DAGUANG|YANG/YUE</t>
  </si>
  <si>
    <t>¥360.00</t>
  </si>
  <si>
    <t>¥20.08</t>
  </si>
  <si>
    <t>¥339.92</t>
  </si>
  <si>
    <t>JUNIOR SUITE ROOM</t>
  </si>
  <si>
    <t>703388329865</t>
  </si>
  <si>
    <t>3480135</t>
  </si>
  <si>
    <t>LI/NANNAN</t>
  </si>
  <si>
    <t>¥2,100.00</t>
  </si>
  <si>
    <t>¥119.00</t>
  </si>
  <si>
    <t>¥1,981.00</t>
  </si>
  <si>
    <t>703389954212</t>
  </si>
  <si>
    <t>3487220</t>
  </si>
  <si>
    <t>YAN/YAN|LIANG/XIUYING</t>
  </si>
  <si>
    <t>¥2,206.00</t>
  </si>
  <si>
    <t>¥125.00</t>
  </si>
  <si>
    <t>¥2,081.00</t>
  </si>
  <si>
    <t>703393108379</t>
  </si>
  <si>
    <t>3505116</t>
  </si>
  <si>
    <t>WANG/JIN</t>
  </si>
  <si>
    <t>¥4,150.00</t>
  </si>
  <si>
    <t>¥233.80</t>
  </si>
  <si>
    <t>¥3,916.20</t>
  </si>
  <si>
    <t>Sea View Room</t>
  </si>
  <si>
    <t>703393774936</t>
  </si>
  <si>
    <t>3505233</t>
  </si>
  <si>
    <t>221919920</t>
  </si>
  <si>
    <t>香港帝苑酒店</t>
  </si>
  <si>
    <t>LAM/KWOKHING</t>
  </si>
  <si>
    <t>¥1,278.00</t>
  </si>
  <si>
    <t>¥141.73</t>
  </si>
  <si>
    <t>¥1,136.27</t>
  </si>
  <si>
    <t>Deluxe Room</t>
  </si>
  <si>
    <t>703392133667</t>
  </si>
  <si>
    <t>3498408</t>
  </si>
  <si>
    <t>240194327</t>
  </si>
  <si>
    <t>轩尼可尼亚酒店</t>
  </si>
  <si>
    <t>ZHAO/JIE|LUO/QINGSHENG</t>
  </si>
  <si>
    <t>¥205.00</t>
  </si>
  <si>
    <t>2023-06-17 11:03:28</t>
  </si>
  <si>
    <t>Deluxe Queen with window</t>
  </si>
  <si>
    <t>703391684651</t>
  </si>
  <si>
    <t>3493825</t>
  </si>
  <si>
    <t>815948998</t>
  </si>
  <si>
    <t>大城酒店</t>
  </si>
  <si>
    <t>CHEN/JIE|QI/PENGCHENG</t>
  </si>
  <si>
    <t>2023-06-18</t>
  </si>
  <si>
    <t>2023-06-20</t>
  </si>
  <si>
    <t>¥452.00</t>
  </si>
  <si>
    <t>2023-06-17 12:57:28</t>
  </si>
  <si>
    <t>superior room</t>
  </si>
  <si>
    <t>703381694369</t>
  </si>
  <si>
    <t>3450702</t>
  </si>
  <si>
    <t>GU/TENGFEI|WANG/LEI</t>
  </si>
  <si>
    <t>¥2,235.00</t>
  </si>
  <si>
    <t>¥175.00</t>
  </si>
  <si>
    <t>¥2,060.00</t>
  </si>
  <si>
    <t>703382849405</t>
  </si>
  <si>
    <t>3456546</t>
  </si>
  <si>
    <t>221906624</t>
  </si>
  <si>
    <t>澳门假日酒店</t>
  </si>
  <si>
    <t>LU/PEIFEN</t>
  </si>
  <si>
    <t>2023-06-03</t>
  </si>
  <si>
    <t>¥1,060.00</t>
  </si>
  <si>
    <t>¥100.00</t>
  </si>
  <si>
    <t>¥960.00</t>
  </si>
  <si>
    <t>Superior Twin Room</t>
  </si>
  <si>
    <t>703318748927</t>
  </si>
  <si>
    <t>3187700</t>
  </si>
  <si>
    <t>158559290</t>
  </si>
  <si>
    <t>曼谷历史酒店</t>
  </si>
  <si>
    <t>ZHANG/HAO|ZHANG/QIANG</t>
  </si>
  <si>
    <t>2023-03-31</t>
  </si>
  <si>
    <t>¥640.00</t>
  </si>
  <si>
    <t>¥58.00</t>
  </si>
  <si>
    <t>¥582.00</t>
  </si>
  <si>
    <t>comfort double room</t>
  </si>
  <si>
    <t>703379165805</t>
  </si>
  <si>
    <t>3441699</t>
  </si>
  <si>
    <t>158584808</t>
  </si>
  <si>
    <t>曼谷铂尔曼素坤逸大酒店</t>
  </si>
  <si>
    <t>YUAN/XIAORONG|TAN/YU</t>
  </si>
  <si>
    <t>¥3,524.00</t>
  </si>
  <si>
    <t>¥200.00</t>
  </si>
  <si>
    <t>¥3,324.00</t>
  </si>
  <si>
    <t>Deluxe Twin Room</t>
  </si>
  <si>
    <t>703395843770</t>
  </si>
  <si>
    <t>3510171</t>
  </si>
  <si>
    <t>860784107</t>
  </si>
  <si>
    <t>芭堤雅中心智选假日酒店 - IHG 旗下酒店</t>
  </si>
  <si>
    <t>SHEN/CHAO|JIN/YUE</t>
  </si>
  <si>
    <t>¥54.65</t>
  </si>
  <si>
    <t>¥527.35</t>
  </si>
  <si>
    <t>One Queen Bed Standard Non Smoking</t>
  </si>
  <si>
    <t>703374730832</t>
  </si>
  <si>
    <t>3421838</t>
  </si>
  <si>
    <t>221912354</t>
  </si>
  <si>
    <t>香港九龙东皇冠假日酒店</t>
  </si>
  <si>
    <t>CHEN/HUA</t>
  </si>
  <si>
    <t>2023-05-26</t>
  </si>
  <si>
    <t>2023-07-02</t>
  </si>
  <si>
    <t>2023-07-05</t>
  </si>
  <si>
    <t>¥3,630.00</t>
  </si>
  <si>
    <t>2023-06-18 11:33:04</t>
  </si>
  <si>
    <t>Twin bed Standard Garden View Room</t>
  </si>
  <si>
    <t>703394692602</t>
  </si>
  <si>
    <t>3508989</t>
  </si>
  <si>
    <t>221934839</t>
  </si>
  <si>
    <t>澳门罗斯福酒店</t>
  </si>
  <si>
    <t>WEN/XIONGJI|ZHANG/HAN</t>
  </si>
  <si>
    <t>¥2,155.00</t>
  </si>
  <si>
    <t>¥239.56</t>
  </si>
  <si>
    <t>¥1,915.44</t>
  </si>
  <si>
    <t>Superior Twin Suite</t>
  </si>
  <si>
    <t>703397211751</t>
  </si>
  <si>
    <t>3520275</t>
  </si>
  <si>
    <t>207768206</t>
  </si>
  <si>
    <t>梅鲁萨卡努沙杜瓦</t>
  </si>
  <si>
    <t>ZHAO/YING|HUANG/WENYAN</t>
  </si>
  <si>
    <t>2023-10-01</t>
  </si>
  <si>
    <t>2023-10-03</t>
  </si>
  <si>
    <t>¥4,408.00</t>
  </si>
  <si>
    <t>2023-06-18 20:54:35</t>
  </si>
  <si>
    <t>Deluxe Room with Pool Access</t>
  </si>
  <si>
    <t>合计</t>
  </si>
  <si>
    <t/>
  </si>
  <si>
    <t>¥68,109.60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</si>
  <si>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</si>
  <si>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</si>
  <si>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</si>
  <si>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</si>
  <si>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</si>
  <si>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</si>
  <si>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</si>
  <si>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</si>
  <si>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</si>
  <si>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A230620145417481</t>
  </si>
  <si>
    <t>A230620145442481</t>
  </si>
  <si>
    <r>
      <t>总计：</t>
    </r>
    <r>
      <rPr>
        <sz val="10"/>
        <rFont val="Arial"/>
        <charset val="134"/>
      </rPr>
      <t>62694.08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</si>
  <si>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</si>
  <si>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</si>
  <si>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</si>
  <si>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</si>
  <si>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</si>
  <si>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</si>
  <si>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</si>
  <si>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</si>
  <si>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</si>
  <si>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</si>
  <si>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</si>
  <si>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</si>
  <si>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</si>
  <si>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</si>
  <si>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</si>
  <si>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</si>
  <si>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</si>
  <si>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</si>
  <si>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曼谷皇家总统</t>
  </si>
  <si>
    <t>SHI DAGUANG,YANG YUE</t>
  </si>
  <si>
    <t>退房日周结</t>
  </si>
  <si>
    <t>339.92</t>
  </si>
  <si>
    <t>RMB</t>
  </si>
  <si>
    <t>0</t>
  </si>
  <si>
    <t>0.00</t>
  </si>
  <si>
    <t>去哪儿直连（港丰）</t>
  </si>
  <si>
    <t>31</t>
  </si>
  <si>
    <t>2023-06-16 11:11:52</t>
  </si>
  <si>
    <t>汇智国际旅游发展有限公司</t>
  </si>
  <si>
    <t>直连</t>
  </si>
  <si>
    <t>泰国</t>
  </si>
  <si>
    <t>SHEN CHAO,JIN YUE</t>
  </si>
  <si>
    <t>527.36</t>
  </si>
  <si>
    <t>2023-06-16 09:08:34</t>
  </si>
  <si>
    <t>WEN XIONGJI,ZHANG HAN</t>
  </si>
  <si>
    <t>1915.44</t>
  </si>
  <si>
    <t>2023-06-15 21:28:03</t>
  </si>
  <si>
    <t>中国</t>
  </si>
  <si>
    <t>LIANG JIEYING</t>
  </si>
  <si>
    <t>341.87</t>
  </si>
  <si>
    <t>2023-06-14 20:01:34</t>
  </si>
  <si>
    <t>普吉岛奈涵度假村</t>
  </si>
  <si>
    <t>WU YAYUN,WU YALI,HE JING,YING JIE</t>
  </si>
  <si>
    <t>4692.00</t>
  </si>
  <si>
    <t>2023-06-12 16:15:32</t>
  </si>
  <si>
    <t>直采</t>
  </si>
  <si>
    <t>WANG JIN</t>
  </si>
  <si>
    <t>3916.20</t>
  </si>
  <si>
    <t>2023-06-14 22:07:12</t>
  </si>
  <si>
    <t>LUO QIUXIAN,QIN YANG</t>
  </si>
  <si>
    <t>670.89</t>
  </si>
  <si>
    <t>2023-06-12 19:13:53</t>
  </si>
  <si>
    <t>YAN YAN,LIANG XIUYING</t>
  </si>
  <si>
    <t>2081.00</t>
  </si>
  <si>
    <t>2023-06-10 23:09:44</t>
  </si>
  <si>
    <t>LAM KWOKHING</t>
  </si>
  <si>
    <t>1136.27</t>
  </si>
  <si>
    <t>2023-06-14 22:55:10</t>
  </si>
  <si>
    <t>ZENG HUILIN</t>
  </si>
  <si>
    <t>772.00</t>
  </si>
  <si>
    <t>2023-06-09 15:55:03</t>
  </si>
  <si>
    <t>LI NANNAN</t>
  </si>
  <si>
    <t>1981.00</t>
  </si>
  <si>
    <t>2023-06-09 14:38:56</t>
  </si>
  <si>
    <t>JIAO JING</t>
  </si>
  <si>
    <t>1781.00</t>
  </si>
  <si>
    <t>2023-06-09 14:43:54</t>
  </si>
  <si>
    <t>LIU SUCHANG,LIU FENG,LIU YINUO</t>
  </si>
  <si>
    <t>1934.00</t>
  </si>
  <si>
    <t>2023-06-08 20:45:23</t>
  </si>
  <si>
    <t>DU YUANYUAN,DU MEISI</t>
  </si>
  <si>
    <t>690.00</t>
  </si>
  <si>
    <t>2023-06-08 11:41:16</t>
  </si>
  <si>
    <t>韩国</t>
  </si>
  <si>
    <t>TAWA TOSHIAKI</t>
  </si>
  <si>
    <t>1684.00</t>
  </si>
  <si>
    <t>2023-06-07 13:34:11</t>
  </si>
  <si>
    <t>QIU CHUZHEN</t>
  </si>
  <si>
    <t>2006.00</t>
  </si>
  <si>
    <t>2023-06-10 14:27:13</t>
  </si>
  <si>
    <t>ZHAO WEILI</t>
  </si>
  <si>
    <t>672.00</t>
  </si>
  <si>
    <t>2023-06-06 10:10:07</t>
  </si>
  <si>
    <t>FAN XIANYAN,WEI JINZHI</t>
  </si>
  <si>
    <t>1049.00</t>
  </si>
  <si>
    <t>2023-06-05 06:57:08</t>
  </si>
  <si>
    <t>LU PEIFEN</t>
  </si>
  <si>
    <t>960.00</t>
  </si>
  <si>
    <t>2023-06-03 14:18:41</t>
  </si>
  <si>
    <t>GU TENGFEI,WANG LEI</t>
  </si>
  <si>
    <t>2060.00</t>
  </si>
  <si>
    <t>2023-06-02 17:12:08</t>
  </si>
  <si>
    <t>WENG YING,CAO XIANMING</t>
  </si>
  <si>
    <t>2580.00</t>
  </si>
  <si>
    <t>2023-06-02 16:58:32</t>
  </si>
  <si>
    <t>曼谷华美达广场湄南河畔酒店</t>
  </si>
  <si>
    <t>TAN YUXIN,YANG YANG</t>
  </si>
  <si>
    <t>990.00</t>
  </si>
  <si>
    <t>2023-06-02 11:13:16</t>
  </si>
  <si>
    <t>普吉岛卡塔坦尼海滩度假村(SHA Extra Plus)</t>
  </si>
  <si>
    <t>LONG JIARUI</t>
  </si>
  <si>
    <t>1756.00</t>
  </si>
  <si>
    <t>2023-05-31 13:26:14</t>
  </si>
  <si>
    <t>芭提雅Mytt海滩酒店</t>
  </si>
  <si>
    <t>WU YONGXIANG,ZHOU LI</t>
  </si>
  <si>
    <t>2052.00</t>
  </si>
  <si>
    <t>2023-06-03 10:07:28</t>
  </si>
  <si>
    <t>PIAO SICHENG,SU NILAI,WANG PENG</t>
  </si>
  <si>
    <t>1410.00</t>
  </si>
  <si>
    <t>2023-06-03 09:44:52</t>
  </si>
  <si>
    <t>HE MING,YU MAO</t>
  </si>
  <si>
    <t>2493.00</t>
  </si>
  <si>
    <t>2023-05-31 13:29:33</t>
  </si>
  <si>
    <t>曼谷素坤逸阿索克铂尔曼大酒店</t>
  </si>
  <si>
    <t>YUAN XIAORONG,TAN YU</t>
  </si>
  <si>
    <t>3324.00</t>
  </si>
  <si>
    <t>2023-05-31 16:48:41</t>
  </si>
  <si>
    <t>ZHA HONGMEI,ZENG SHAOXIA</t>
  </si>
  <si>
    <t>894.00</t>
  </si>
  <si>
    <t>2023-05-29 16:09:09</t>
  </si>
  <si>
    <t>WU YI,CHEN LICHUN,WU SONGQIAN,CHEN WEI,LIN JIANYUN,CHEN QIUQIN</t>
  </si>
  <si>
    <t>2682.00</t>
  </si>
  <si>
    <t>2023-05-29 16:06:11</t>
  </si>
  <si>
    <t>GUO LEI,BI SHIRUO</t>
  </si>
  <si>
    <t>2535.99</t>
  </si>
  <si>
    <t>2023-05-28 23:19:08</t>
  </si>
  <si>
    <t>HAN BO,YE MENG,YU XIUFANG</t>
  </si>
  <si>
    <t>5261.01</t>
  </si>
  <si>
    <t>2023-05-23 11:33:55</t>
  </si>
  <si>
    <t>LI YIANG</t>
  </si>
  <si>
    <t>1320.00</t>
  </si>
  <si>
    <t>2023-06-11 08:05:41</t>
  </si>
  <si>
    <t>曼谷传承酒店</t>
  </si>
  <si>
    <t>ZHANG HAO,ZHANG QIANG</t>
  </si>
  <si>
    <t>582.00</t>
  </si>
  <si>
    <t>2023-03-31 21:24:07</t>
  </si>
  <si>
    <t>LIANG WENXING</t>
  </si>
  <si>
    <t>380.34</t>
  </si>
  <si>
    <t>2023-06-12 18:53:47</t>
  </si>
  <si>
    <t>普吉岛玛丽莎别墅酒店(SHA Plus+)</t>
  </si>
  <si>
    <t>YE XUNYUN,JIA YUNSHUO</t>
  </si>
  <si>
    <t>981.00</t>
  </si>
  <si>
    <t>2023-06-09 19:44:56</t>
  </si>
  <si>
    <t>WANG YICHENG,PAN GUOYING</t>
  </si>
  <si>
    <t>1716.00</t>
  </si>
  <si>
    <t>2023-04-10 12:06:05</t>
  </si>
  <si>
    <t>新加坡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</si>
</sst>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50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50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8" t="s">
        <v>19</v>
      </c>
      <c r="K8" s="8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/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82</v>
      </c>
      <c r="T2" s="7" t="s">
        <v>83</v>
      </c>
      <c r="U2" s="10" t="s">
        <v>19</v>
      </c>
      <c r="V2" s="10" t="s">
        <v>19</v>
      </c>
      <c r="W2" s="11" t="s">
        <v>19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2</v>
      </c>
      <c r="M3" s="7">
        <v>2</v>
      </c>
      <c r="N3" s="7" t="s">
        <v>91</v>
      </c>
      <c r="O3" s="7" t="s">
        <v>92</v>
      </c>
      <c r="P3" s="7" t="s">
        <v>93</v>
      </c>
      <c r="Q3" s="7"/>
      <c r="R3" s="10" t="s">
        <v>94</v>
      </c>
      <c r="S3" s="11" t="s">
        <v>19</v>
      </c>
      <c r="T3" s="7"/>
      <c r="U3" s="10" t="s">
        <v>19</v>
      </c>
      <c r="V3" s="10" t="s">
        <v>94</v>
      </c>
      <c r="W3" s="11" t="s">
        <v>95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2</v>
      </c>
      <c r="N4" s="7" t="s">
        <v>103</v>
      </c>
      <c r="O4" s="7" t="s">
        <v>104</v>
      </c>
      <c r="P4" s="7" t="s">
        <v>105</v>
      </c>
      <c r="Q4" s="7"/>
      <c r="R4" s="10" t="s">
        <v>106</v>
      </c>
      <c r="S4" s="11" t="s">
        <v>106</v>
      </c>
      <c r="T4" s="7" t="s">
        <v>107</v>
      </c>
      <c r="U4" s="10" t="s">
        <v>19</v>
      </c>
      <c r="V4" s="10" t="s">
        <v>19</v>
      </c>
      <c r="W4" s="11" t="s">
        <v>19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19</v>
      </c>
      <c r="AD4" t="s">
        <v>6</v>
      </c>
      <c r="AE4" t="s">
        <v>108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111</v>
      </c>
      <c r="H5" s="7" t="s">
        <v>112</v>
      </c>
      <c r="I5" s="7" t="s">
        <v>77</v>
      </c>
      <c r="J5" s="7" t="s">
        <v>2</v>
      </c>
      <c r="K5" s="7" t="s">
        <v>113</v>
      </c>
      <c r="L5" s="7">
        <v>1</v>
      </c>
      <c r="M5" s="7">
        <v>2</v>
      </c>
      <c r="N5" s="7" t="s">
        <v>114</v>
      </c>
      <c r="O5" s="7" t="s">
        <v>92</v>
      </c>
      <c r="P5" s="7" t="s">
        <v>93</v>
      </c>
      <c r="Q5" s="7"/>
      <c r="R5" s="10" t="s">
        <v>115</v>
      </c>
      <c r="S5" s="11" t="s">
        <v>19</v>
      </c>
      <c r="T5" s="7"/>
      <c r="U5" s="10" t="s">
        <v>19</v>
      </c>
      <c r="V5" s="10" t="s">
        <v>115</v>
      </c>
      <c r="W5" s="11" t="s">
        <v>116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119</v>
      </c>
      <c r="B6" s="6" t="s">
        <v>120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121</v>
      </c>
      <c r="H6" s="7" t="s">
        <v>122</v>
      </c>
      <c r="I6" s="7" t="s">
        <v>77</v>
      </c>
      <c r="J6" s="7" t="s">
        <v>2</v>
      </c>
      <c r="K6" s="7" t="s">
        <v>123</v>
      </c>
      <c r="L6" s="7">
        <v>1</v>
      </c>
      <c r="M6" s="7">
        <v>1</v>
      </c>
      <c r="N6" s="7" t="s">
        <v>79</v>
      </c>
      <c r="O6" s="7" t="s">
        <v>103</v>
      </c>
      <c r="P6" s="7" t="s">
        <v>93</v>
      </c>
      <c r="Q6" s="7"/>
      <c r="R6" s="10" t="s">
        <v>124</v>
      </c>
      <c r="S6" s="11" t="s">
        <v>19</v>
      </c>
      <c r="T6" s="7"/>
      <c r="U6" s="10" t="s">
        <v>19</v>
      </c>
      <c r="V6" s="10" t="s">
        <v>124</v>
      </c>
      <c r="W6" s="11" t="s">
        <v>125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130</v>
      </c>
      <c r="H7" s="7" t="s">
        <v>131</v>
      </c>
      <c r="I7" s="7" t="s">
        <v>77</v>
      </c>
      <c r="J7" s="7" t="s">
        <v>2</v>
      </c>
      <c r="K7" s="7" t="s">
        <v>132</v>
      </c>
      <c r="L7" s="7">
        <v>1</v>
      </c>
      <c r="M7" s="7">
        <v>2</v>
      </c>
      <c r="N7" s="7" t="s">
        <v>92</v>
      </c>
      <c r="O7" s="7" t="s">
        <v>92</v>
      </c>
      <c r="P7" s="7" t="s">
        <v>93</v>
      </c>
      <c r="Q7" s="7"/>
      <c r="R7" s="10" t="s">
        <v>133</v>
      </c>
      <c r="S7" s="11" t="s">
        <v>19</v>
      </c>
      <c r="T7" s="7"/>
      <c r="U7" s="10" t="s">
        <v>19</v>
      </c>
      <c r="V7" s="10" t="s">
        <v>133</v>
      </c>
      <c r="W7" s="11" t="s">
        <v>134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139</v>
      </c>
      <c r="H8" s="7" t="s">
        <v>140</v>
      </c>
      <c r="I8" s="7" t="s">
        <v>77</v>
      </c>
      <c r="J8" s="7" t="s">
        <v>2</v>
      </c>
      <c r="K8" s="7" t="s">
        <v>141</v>
      </c>
      <c r="L8" s="7">
        <v>1</v>
      </c>
      <c r="M8" s="7">
        <v>1</v>
      </c>
      <c r="N8" s="7" t="s">
        <v>142</v>
      </c>
      <c r="O8" s="7" t="s">
        <v>93</v>
      </c>
      <c r="P8" s="7" t="s">
        <v>143</v>
      </c>
      <c r="Q8" s="7"/>
      <c r="R8" s="10" t="s">
        <v>144</v>
      </c>
      <c r="S8" s="11" t="s">
        <v>19</v>
      </c>
      <c r="T8" s="7"/>
      <c r="U8" s="10" t="s">
        <v>19</v>
      </c>
      <c r="V8" s="10" t="s">
        <v>144</v>
      </c>
      <c r="W8" s="11" t="s">
        <v>145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146</v>
      </c>
      <c r="AD8" t="s">
        <v>6</v>
      </c>
      <c r="AE8" t="s">
        <v>147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148</v>
      </c>
      <c r="B9" s="6" t="s">
        <v>149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150</v>
      </c>
      <c r="H9" s="7" t="s">
        <v>151</v>
      </c>
      <c r="I9" s="7" t="s">
        <v>77</v>
      </c>
      <c r="J9" s="7" t="s">
        <v>2</v>
      </c>
      <c r="K9" s="7" t="s">
        <v>152</v>
      </c>
      <c r="L9" s="7">
        <v>1</v>
      </c>
      <c r="M9" s="7">
        <v>3</v>
      </c>
      <c r="N9" s="7" t="s">
        <v>153</v>
      </c>
      <c r="O9" s="7" t="s">
        <v>92</v>
      </c>
      <c r="P9" s="7" t="s">
        <v>143</v>
      </c>
      <c r="Q9" s="7"/>
      <c r="R9" s="10" t="s">
        <v>154</v>
      </c>
      <c r="S9" s="11" t="s">
        <v>19</v>
      </c>
      <c r="T9" s="7"/>
      <c r="U9" s="10" t="s">
        <v>19</v>
      </c>
      <c r="V9" s="10" t="s">
        <v>154</v>
      </c>
      <c r="W9" s="11" t="s">
        <v>155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158</v>
      </c>
      <c r="B10" s="6" t="s">
        <v>159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160</v>
      </c>
      <c r="H10" s="7" t="s">
        <v>161</v>
      </c>
      <c r="I10" s="7" t="s">
        <v>77</v>
      </c>
      <c r="J10" s="7" t="s">
        <v>2</v>
      </c>
      <c r="K10" s="7" t="s">
        <v>162</v>
      </c>
      <c r="L10" s="7">
        <v>1</v>
      </c>
      <c r="M10" s="7">
        <v>2</v>
      </c>
      <c r="N10" s="7" t="s">
        <v>163</v>
      </c>
      <c r="O10" s="7" t="s">
        <v>103</v>
      </c>
      <c r="P10" s="7" t="s">
        <v>143</v>
      </c>
      <c r="Q10" s="7"/>
      <c r="R10" s="10" t="s">
        <v>164</v>
      </c>
      <c r="S10" s="11" t="s">
        <v>19</v>
      </c>
      <c r="T10" s="7"/>
      <c r="U10" s="10" t="s">
        <v>19</v>
      </c>
      <c r="V10" s="10" t="s">
        <v>164</v>
      </c>
      <c r="W10" s="11" t="s">
        <v>165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166</v>
      </c>
      <c r="AD10" t="s">
        <v>6</v>
      </c>
      <c r="AE10" t="s">
        <v>167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168</v>
      </c>
      <c r="B11" s="6" t="s">
        <v>169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170</v>
      </c>
      <c r="H11" s="7" t="s">
        <v>171</v>
      </c>
      <c r="I11" s="7" t="s">
        <v>77</v>
      </c>
      <c r="J11" s="7" t="s">
        <v>2</v>
      </c>
      <c r="K11" s="7" t="s">
        <v>172</v>
      </c>
      <c r="L11" s="7">
        <v>1</v>
      </c>
      <c r="M11" s="7">
        <v>3</v>
      </c>
      <c r="N11" s="7" t="s">
        <v>163</v>
      </c>
      <c r="O11" s="7" t="s">
        <v>92</v>
      </c>
      <c r="P11" s="7" t="s">
        <v>143</v>
      </c>
      <c r="Q11" s="7"/>
      <c r="R11" s="10" t="s">
        <v>173</v>
      </c>
      <c r="S11" s="11" t="s">
        <v>19</v>
      </c>
      <c r="T11" s="7"/>
      <c r="U11" s="10" t="s">
        <v>19</v>
      </c>
      <c r="V11" s="10" t="s">
        <v>173</v>
      </c>
      <c r="W11" s="11" t="s">
        <v>174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175</v>
      </c>
      <c r="AD11" t="s">
        <v>6</v>
      </c>
      <c r="AE11" t="s">
        <v>176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177</v>
      </c>
      <c r="B12" s="6" t="s">
        <v>178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179</v>
      </c>
      <c r="H12" s="7" t="s">
        <v>180</v>
      </c>
      <c r="I12" s="7" t="s">
        <v>77</v>
      </c>
      <c r="J12" s="7" t="s">
        <v>2</v>
      </c>
      <c r="K12" s="7" t="s">
        <v>181</v>
      </c>
      <c r="L12" s="7">
        <v>1</v>
      </c>
      <c r="M12" s="7">
        <v>2</v>
      </c>
      <c r="N12" s="7" t="s">
        <v>93</v>
      </c>
      <c r="O12" s="7" t="s">
        <v>182</v>
      </c>
      <c r="P12" s="7" t="s">
        <v>183</v>
      </c>
      <c r="Q12" s="7"/>
      <c r="R12" s="10" t="s">
        <v>184</v>
      </c>
      <c r="S12" s="11" t="s">
        <v>184</v>
      </c>
      <c r="T12" s="7" t="s">
        <v>185</v>
      </c>
      <c r="U12" s="10" t="s">
        <v>19</v>
      </c>
      <c r="V12" s="10" t="s">
        <v>19</v>
      </c>
      <c r="W12" s="11" t="s">
        <v>19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19</v>
      </c>
      <c r="AD12" t="s">
        <v>6</v>
      </c>
      <c r="AE12" t="s">
        <v>186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187</v>
      </c>
      <c r="B13" s="6" t="s">
        <v>188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189</v>
      </c>
      <c r="H13" s="7" t="s">
        <v>190</v>
      </c>
      <c r="I13" s="7" t="s">
        <v>77</v>
      </c>
      <c r="J13" s="7" t="s">
        <v>2</v>
      </c>
      <c r="K13" s="7" t="s">
        <v>191</v>
      </c>
      <c r="L13" s="7">
        <v>1</v>
      </c>
      <c r="M13" s="7">
        <v>2</v>
      </c>
      <c r="N13" s="7" t="s">
        <v>192</v>
      </c>
      <c r="O13" s="7" t="s">
        <v>93</v>
      </c>
      <c r="P13" s="7" t="s">
        <v>193</v>
      </c>
      <c r="Q13" s="7"/>
      <c r="R13" s="10" t="s">
        <v>194</v>
      </c>
      <c r="S13" s="11" t="s">
        <v>19</v>
      </c>
      <c r="T13" s="7"/>
      <c r="U13" s="10" t="s">
        <v>19</v>
      </c>
      <c r="V13" s="10" t="s">
        <v>194</v>
      </c>
      <c r="W13" s="11" t="s">
        <v>195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196</v>
      </c>
      <c r="AD13" t="s">
        <v>6</v>
      </c>
      <c r="AE13" t="s">
        <v>197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198</v>
      </c>
      <c r="B14" s="6" t="s">
        <v>199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200</v>
      </c>
      <c r="H14" s="7" t="s">
        <v>201</v>
      </c>
      <c r="I14" s="7" t="s">
        <v>77</v>
      </c>
      <c r="J14" s="7" t="s">
        <v>2</v>
      </c>
      <c r="K14" s="7" t="s">
        <v>202</v>
      </c>
      <c r="L14" s="7">
        <v>1</v>
      </c>
      <c r="M14" s="7">
        <v>1</v>
      </c>
      <c r="N14" s="7" t="s">
        <v>93</v>
      </c>
      <c r="O14" s="7" t="s">
        <v>143</v>
      </c>
      <c r="P14" s="7" t="s">
        <v>193</v>
      </c>
      <c r="Q14" s="7"/>
      <c r="R14" s="10" t="s">
        <v>203</v>
      </c>
      <c r="S14" s="11" t="s">
        <v>19</v>
      </c>
      <c r="T14" s="7"/>
      <c r="U14" s="10" t="s">
        <v>19</v>
      </c>
      <c r="V14" s="10" t="s">
        <v>203</v>
      </c>
      <c r="W14" s="11" t="s">
        <v>204</v>
      </c>
      <c r="X14" s="11" t="s">
        <v>19</v>
      </c>
      <c r="Y14" s="10" t="s">
        <v>19</v>
      </c>
      <c r="Z14" s="11" t="s">
        <v>19</v>
      </c>
      <c r="AA14" s="13" t="s">
        <v>19</v>
      </c>
      <c r="AB14" t="s">
        <v>19</v>
      </c>
      <c r="AC14" t="s">
        <v>205</v>
      </c>
      <c r="AD14" t="s">
        <v>6</v>
      </c>
      <c r="AE14" t="s">
        <v>206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207</v>
      </c>
      <c r="B15" s="6" t="s">
        <v>208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209</v>
      </c>
      <c r="H15" s="7" t="s">
        <v>210</v>
      </c>
      <c r="I15" s="7" t="s">
        <v>77</v>
      </c>
      <c r="J15" s="7" t="s">
        <v>2</v>
      </c>
      <c r="K15" s="7" t="s">
        <v>211</v>
      </c>
      <c r="L15" s="7">
        <v>1</v>
      </c>
      <c r="M15" s="7">
        <v>2</v>
      </c>
      <c r="N15" s="7" t="s">
        <v>103</v>
      </c>
      <c r="O15" s="7" t="s">
        <v>212</v>
      </c>
      <c r="P15" s="7" t="s">
        <v>213</v>
      </c>
      <c r="Q15" s="7"/>
      <c r="R15" s="10" t="s">
        <v>214</v>
      </c>
      <c r="S15" s="11" t="s">
        <v>214</v>
      </c>
      <c r="T15" s="7" t="s">
        <v>215</v>
      </c>
      <c r="U15" s="10" t="s">
        <v>19</v>
      </c>
      <c r="V15" s="10" t="s">
        <v>19</v>
      </c>
      <c r="W15" s="11" t="s">
        <v>19</v>
      </c>
      <c r="X15" s="11" t="s">
        <v>19</v>
      </c>
      <c r="Y15" s="10" t="s">
        <v>19</v>
      </c>
      <c r="Z15" s="11" t="s">
        <v>19</v>
      </c>
      <c r="AA15" s="13" t="s">
        <v>19</v>
      </c>
      <c r="AB15" t="s">
        <v>19</v>
      </c>
      <c r="AC15" t="s">
        <v>19</v>
      </c>
      <c r="AD15" t="s">
        <v>6</v>
      </c>
      <c r="AE15" t="s">
        <v>216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217</v>
      </c>
      <c r="B16" s="6" t="s">
        <v>218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219</v>
      </c>
      <c r="H16" s="7" t="s">
        <v>220</v>
      </c>
      <c r="I16" s="7" t="s">
        <v>77</v>
      </c>
      <c r="J16" s="7" t="s">
        <v>2</v>
      </c>
      <c r="K16" s="7" t="s">
        <v>221</v>
      </c>
      <c r="L16" s="7">
        <v>1</v>
      </c>
      <c r="M16" s="7">
        <v>1</v>
      </c>
      <c r="N16" s="7" t="s">
        <v>103</v>
      </c>
      <c r="O16" s="7" t="s">
        <v>222</v>
      </c>
      <c r="P16" s="7" t="s">
        <v>223</v>
      </c>
      <c r="Q16" s="7"/>
      <c r="R16" s="10" t="s">
        <v>224</v>
      </c>
      <c r="S16" s="11" t="s">
        <v>224</v>
      </c>
      <c r="T16" s="7" t="s">
        <v>225</v>
      </c>
      <c r="U16" s="10" t="s">
        <v>19</v>
      </c>
      <c r="V16" s="10" t="s">
        <v>19</v>
      </c>
      <c r="W16" s="11" t="s">
        <v>19</v>
      </c>
      <c r="X16" s="11" t="s">
        <v>19</v>
      </c>
      <c r="Y16" s="10" t="s">
        <v>19</v>
      </c>
      <c r="Z16" s="11" t="s">
        <v>19</v>
      </c>
      <c r="AA16" s="13" t="s">
        <v>19</v>
      </c>
      <c r="AB16" t="s">
        <v>19</v>
      </c>
      <c r="AC16" t="s">
        <v>19</v>
      </c>
      <c r="AD16" t="s">
        <v>6</v>
      </c>
      <c r="AE16" t="s">
        <v>226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227</v>
      </c>
      <c r="B17" s="6" t="s">
        <v>228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160</v>
      </c>
      <c r="H17" s="7" t="s">
        <v>161</v>
      </c>
      <c r="I17" s="7" t="s">
        <v>77</v>
      </c>
      <c r="J17" s="7" t="s">
        <v>2</v>
      </c>
      <c r="K17" s="7" t="s">
        <v>229</v>
      </c>
      <c r="L17" s="7">
        <v>1</v>
      </c>
      <c r="M17" s="7">
        <v>2</v>
      </c>
      <c r="N17" s="7" t="s">
        <v>142</v>
      </c>
      <c r="O17" s="7" t="s">
        <v>230</v>
      </c>
      <c r="P17" s="7" t="s">
        <v>231</v>
      </c>
      <c r="Q17" s="7"/>
      <c r="R17" s="10" t="s">
        <v>164</v>
      </c>
      <c r="S17" s="11" t="s">
        <v>232</v>
      </c>
      <c r="T17" s="7" t="s">
        <v>233</v>
      </c>
      <c r="U17" s="10" t="s">
        <v>19</v>
      </c>
      <c r="V17" s="10" t="s">
        <v>234</v>
      </c>
      <c r="W17" s="11" t="s">
        <v>235</v>
      </c>
      <c r="X17" s="11" t="s">
        <v>19</v>
      </c>
      <c r="Y17" s="10" t="s">
        <v>19</v>
      </c>
      <c r="Z17" s="11" t="s">
        <v>19</v>
      </c>
      <c r="AA17" s="13" t="s">
        <v>19</v>
      </c>
      <c r="AB17" t="s">
        <v>19</v>
      </c>
      <c r="AC17" t="s">
        <v>236</v>
      </c>
      <c r="AD17" t="s">
        <v>6</v>
      </c>
      <c r="AE17" t="s">
        <v>167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237</v>
      </c>
      <c r="B18" s="6" t="s">
        <v>238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239</v>
      </c>
      <c r="H18" s="7" t="s">
        <v>240</v>
      </c>
      <c r="I18" s="7" t="s">
        <v>77</v>
      </c>
      <c r="J18" s="7" t="s">
        <v>2</v>
      </c>
      <c r="K18" s="7" t="s">
        <v>241</v>
      </c>
      <c r="L18" s="7">
        <v>1</v>
      </c>
      <c r="M18" s="7">
        <v>3</v>
      </c>
      <c r="N18" s="7" t="s">
        <v>242</v>
      </c>
      <c r="O18" s="7" t="s">
        <v>93</v>
      </c>
      <c r="P18" s="7" t="s">
        <v>243</v>
      </c>
      <c r="Q18" s="7"/>
      <c r="R18" s="10" t="s">
        <v>244</v>
      </c>
      <c r="S18" s="11" t="s">
        <v>19</v>
      </c>
      <c r="T18" s="7"/>
      <c r="U18" s="10" t="s">
        <v>19</v>
      </c>
      <c r="V18" s="10" t="s">
        <v>244</v>
      </c>
      <c r="W18" s="11" t="s">
        <v>245</v>
      </c>
      <c r="X18" s="11" t="s">
        <v>19</v>
      </c>
      <c r="Y18" s="10" t="s">
        <v>19</v>
      </c>
      <c r="Z18" s="11" t="s">
        <v>19</v>
      </c>
      <c r="AA18" s="13" t="s">
        <v>19</v>
      </c>
      <c r="AB18" t="s">
        <v>19</v>
      </c>
      <c r="AC18" t="s">
        <v>246</v>
      </c>
      <c r="AD18" t="s">
        <v>6</v>
      </c>
      <c r="AE18" t="s">
        <v>247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248</v>
      </c>
      <c r="B19" s="6" t="s">
        <v>249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200</v>
      </c>
      <c r="H19" s="7" t="s">
        <v>201</v>
      </c>
      <c r="I19" s="7" t="s">
        <v>77</v>
      </c>
      <c r="J19" s="7" t="s">
        <v>2</v>
      </c>
      <c r="K19" s="7" t="s">
        <v>250</v>
      </c>
      <c r="L19" s="7">
        <v>1</v>
      </c>
      <c r="M19" s="7">
        <v>2</v>
      </c>
      <c r="N19" s="7" t="s">
        <v>79</v>
      </c>
      <c r="O19" s="7" t="s">
        <v>143</v>
      </c>
      <c r="P19" s="7" t="s">
        <v>243</v>
      </c>
      <c r="Q19" s="7"/>
      <c r="R19" s="10" t="s">
        <v>251</v>
      </c>
      <c r="S19" s="11" t="s">
        <v>19</v>
      </c>
      <c r="T19" s="7"/>
      <c r="U19" s="10" t="s">
        <v>19</v>
      </c>
      <c r="V19" s="10" t="s">
        <v>251</v>
      </c>
      <c r="W19" s="11" t="s">
        <v>252</v>
      </c>
      <c r="X19" s="11" t="s">
        <v>19</v>
      </c>
      <c r="Y19" s="10" t="s">
        <v>19</v>
      </c>
      <c r="Z19" s="11" t="s">
        <v>19</v>
      </c>
      <c r="AA19" s="13" t="s">
        <v>19</v>
      </c>
      <c r="AB19" t="s">
        <v>19</v>
      </c>
      <c r="AC19" t="s">
        <v>253</v>
      </c>
      <c r="AD19" t="s">
        <v>6</v>
      </c>
      <c r="AE19" t="s">
        <v>254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255</v>
      </c>
      <c r="B20" s="6" t="s">
        <v>256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257</v>
      </c>
      <c r="H20" s="7" t="s">
        <v>258</v>
      </c>
      <c r="I20" s="7" t="s">
        <v>77</v>
      </c>
      <c r="J20" s="7" t="s">
        <v>2</v>
      </c>
      <c r="K20" s="7" t="s">
        <v>259</v>
      </c>
      <c r="L20" s="7">
        <v>1</v>
      </c>
      <c r="M20" s="7">
        <v>1</v>
      </c>
      <c r="N20" s="7" t="s">
        <v>79</v>
      </c>
      <c r="O20" s="7" t="s">
        <v>193</v>
      </c>
      <c r="P20" s="7" t="s">
        <v>243</v>
      </c>
      <c r="Q20" s="7"/>
      <c r="R20" s="10" t="s">
        <v>260</v>
      </c>
      <c r="S20" s="11" t="s">
        <v>19</v>
      </c>
      <c r="T20" s="7"/>
      <c r="U20" s="10" t="s">
        <v>19</v>
      </c>
      <c r="V20" s="10" t="s">
        <v>260</v>
      </c>
      <c r="W20" s="11" t="s">
        <v>261</v>
      </c>
      <c r="X20" s="11" t="s">
        <v>19</v>
      </c>
      <c r="Y20" s="10" t="s">
        <v>19</v>
      </c>
      <c r="Z20" s="11" t="s">
        <v>19</v>
      </c>
      <c r="AA20" s="13" t="s">
        <v>19</v>
      </c>
      <c r="AB20" t="s">
        <v>19</v>
      </c>
      <c r="AC20" t="s">
        <v>262</v>
      </c>
      <c r="AD20" t="s">
        <v>6</v>
      </c>
      <c r="AE20" t="s">
        <v>263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264</v>
      </c>
      <c r="B21" s="6" t="s">
        <v>265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266</v>
      </c>
      <c r="H21" s="7" t="s">
        <v>267</v>
      </c>
      <c r="I21" s="7" t="s">
        <v>77</v>
      </c>
      <c r="J21" s="7" t="s">
        <v>2</v>
      </c>
      <c r="K21" s="7" t="s">
        <v>268</v>
      </c>
      <c r="L21" s="7">
        <v>1</v>
      </c>
      <c r="M21" s="7">
        <v>4</v>
      </c>
      <c r="N21" s="7" t="s">
        <v>243</v>
      </c>
      <c r="O21" s="7" t="s">
        <v>269</v>
      </c>
      <c r="P21" s="7" t="s">
        <v>270</v>
      </c>
      <c r="Q21" s="7"/>
      <c r="R21" s="10" t="s">
        <v>271</v>
      </c>
      <c r="S21" s="11" t="s">
        <v>271</v>
      </c>
      <c r="T21" s="7" t="s">
        <v>272</v>
      </c>
      <c r="U21" s="10" t="s">
        <v>19</v>
      </c>
      <c r="V21" s="10" t="s">
        <v>19</v>
      </c>
      <c r="W21" s="11" t="s">
        <v>19</v>
      </c>
      <c r="X21" s="11" t="s">
        <v>19</v>
      </c>
      <c r="Y21" s="10" t="s">
        <v>19</v>
      </c>
      <c r="Z21" s="11" t="s">
        <v>19</v>
      </c>
      <c r="AA21" s="13" t="s">
        <v>19</v>
      </c>
      <c r="AB21" t="s">
        <v>19</v>
      </c>
      <c r="AC21" t="s">
        <v>19</v>
      </c>
      <c r="AD21" t="s">
        <v>6</v>
      </c>
      <c r="AE21" t="s">
        <v>273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274</v>
      </c>
      <c r="B22" s="6" t="s">
        <v>275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276</v>
      </c>
      <c r="H22" s="7" t="s">
        <v>277</v>
      </c>
      <c r="I22" s="7" t="s">
        <v>77</v>
      </c>
      <c r="J22" s="7" t="s">
        <v>2</v>
      </c>
      <c r="K22" s="7" t="s">
        <v>278</v>
      </c>
      <c r="L22" s="7">
        <v>3</v>
      </c>
      <c r="M22" s="7">
        <v>1</v>
      </c>
      <c r="N22" s="7" t="s">
        <v>153</v>
      </c>
      <c r="O22" s="7" t="s">
        <v>243</v>
      </c>
      <c r="P22" s="7" t="s">
        <v>279</v>
      </c>
      <c r="Q22" s="7"/>
      <c r="R22" s="10" t="s">
        <v>280</v>
      </c>
      <c r="S22" s="11" t="s">
        <v>19</v>
      </c>
      <c r="T22" s="7"/>
      <c r="U22" s="10" t="s">
        <v>19</v>
      </c>
      <c r="V22" s="10" t="s">
        <v>280</v>
      </c>
      <c r="W22" s="11" t="s">
        <v>281</v>
      </c>
      <c r="X22" s="11" t="s">
        <v>19</v>
      </c>
      <c r="Y22" s="10" t="s">
        <v>19</v>
      </c>
      <c r="Z22" s="11" t="s">
        <v>19</v>
      </c>
      <c r="AA22" s="13" t="s">
        <v>19</v>
      </c>
      <c r="AB22" t="s">
        <v>19</v>
      </c>
      <c r="AC22" t="s">
        <v>282</v>
      </c>
      <c r="AD22" t="s">
        <v>6</v>
      </c>
      <c r="AE22" t="s">
        <v>283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284</v>
      </c>
      <c r="B23" s="6" t="s">
        <v>285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286</v>
      </c>
      <c r="H23" s="7" t="s">
        <v>287</v>
      </c>
      <c r="I23" s="7" t="s">
        <v>77</v>
      </c>
      <c r="J23" s="7" t="s">
        <v>2</v>
      </c>
      <c r="K23" s="7" t="s">
        <v>288</v>
      </c>
      <c r="L23" s="7">
        <v>1</v>
      </c>
      <c r="M23" s="7">
        <v>2</v>
      </c>
      <c r="N23" s="7" t="s">
        <v>289</v>
      </c>
      <c r="O23" s="7" t="s">
        <v>193</v>
      </c>
      <c r="P23" s="7" t="s">
        <v>279</v>
      </c>
      <c r="Q23" s="7"/>
      <c r="R23" s="10" t="s">
        <v>290</v>
      </c>
      <c r="S23" s="11" t="s">
        <v>19</v>
      </c>
      <c r="T23" s="7"/>
      <c r="U23" s="10" t="s">
        <v>19</v>
      </c>
      <c r="V23" s="10" t="s">
        <v>290</v>
      </c>
      <c r="W23" s="11" t="s">
        <v>291</v>
      </c>
      <c r="X23" s="11" t="s">
        <v>19</v>
      </c>
      <c r="Y23" s="10" t="s">
        <v>19</v>
      </c>
      <c r="Z23" s="11" t="s">
        <v>19</v>
      </c>
      <c r="AA23" s="13" t="s">
        <v>19</v>
      </c>
      <c r="AB23" t="s">
        <v>19</v>
      </c>
      <c r="AC23" t="s">
        <v>292</v>
      </c>
      <c r="AD23" t="s">
        <v>6</v>
      </c>
      <c r="AE23" t="s">
        <v>293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294</v>
      </c>
      <c r="B24" s="6" t="s">
        <v>295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286</v>
      </c>
      <c r="H24" s="7" t="s">
        <v>287</v>
      </c>
      <c r="I24" s="7" t="s">
        <v>77</v>
      </c>
      <c r="J24" s="7" t="s">
        <v>2</v>
      </c>
      <c r="K24" s="7" t="s">
        <v>296</v>
      </c>
      <c r="L24" s="7">
        <v>3</v>
      </c>
      <c r="M24" s="7">
        <v>2</v>
      </c>
      <c r="N24" s="7" t="s">
        <v>289</v>
      </c>
      <c r="O24" s="7" t="s">
        <v>193</v>
      </c>
      <c r="P24" s="7" t="s">
        <v>279</v>
      </c>
      <c r="Q24" s="7"/>
      <c r="R24" s="10" t="s">
        <v>297</v>
      </c>
      <c r="S24" s="11" t="s">
        <v>19</v>
      </c>
      <c r="T24" s="7"/>
      <c r="U24" s="10" t="s">
        <v>19</v>
      </c>
      <c r="V24" s="10" t="s">
        <v>297</v>
      </c>
      <c r="W24" s="11" t="s">
        <v>298</v>
      </c>
      <c r="X24" s="11" t="s">
        <v>19</v>
      </c>
      <c r="Y24" s="10" t="s">
        <v>19</v>
      </c>
      <c r="Z24" s="11" t="s">
        <v>19</v>
      </c>
      <c r="AA24" s="13" t="s">
        <v>19</v>
      </c>
      <c r="AB24" t="s">
        <v>19</v>
      </c>
      <c r="AC24" t="s">
        <v>299</v>
      </c>
      <c r="AD24" t="s">
        <v>6</v>
      </c>
      <c r="AE24" t="s">
        <v>293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300</v>
      </c>
      <c r="B25" s="6" t="s">
        <v>301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302</v>
      </c>
      <c r="H25" s="7" t="s">
        <v>303</v>
      </c>
      <c r="I25" s="7" t="s">
        <v>77</v>
      </c>
      <c r="J25" s="7" t="s">
        <v>2</v>
      </c>
      <c r="K25" s="7" t="s">
        <v>304</v>
      </c>
      <c r="L25" s="7">
        <v>1</v>
      </c>
      <c r="M25" s="7">
        <v>3</v>
      </c>
      <c r="N25" s="7" t="s">
        <v>305</v>
      </c>
      <c r="O25" s="7" t="s">
        <v>143</v>
      </c>
      <c r="P25" s="7" t="s">
        <v>279</v>
      </c>
      <c r="Q25" s="7"/>
      <c r="R25" s="10" t="s">
        <v>306</v>
      </c>
      <c r="S25" s="11" t="s">
        <v>19</v>
      </c>
      <c r="T25" s="7"/>
      <c r="U25" s="10" t="s">
        <v>19</v>
      </c>
      <c r="V25" s="10" t="s">
        <v>306</v>
      </c>
      <c r="W25" s="11" t="s">
        <v>307</v>
      </c>
      <c r="X25" s="11" t="s">
        <v>19</v>
      </c>
      <c r="Y25" s="10" t="s">
        <v>19</v>
      </c>
      <c r="Z25" s="11" t="s">
        <v>19</v>
      </c>
      <c r="AA25" s="13" t="s">
        <v>19</v>
      </c>
      <c r="AB25" t="s">
        <v>19</v>
      </c>
      <c r="AC25" t="s">
        <v>308</v>
      </c>
      <c r="AD25" t="s">
        <v>6</v>
      </c>
      <c r="AE25" t="s">
        <v>309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310</v>
      </c>
      <c r="B26" s="6" t="s">
        <v>311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302</v>
      </c>
      <c r="H26" s="7" t="s">
        <v>303</v>
      </c>
      <c r="I26" s="7" t="s">
        <v>77</v>
      </c>
      <c r="J26" s="7" t="s">
        <v>2</v>
      </c>
      <c r="K26" s="7" t="s">
        <v>312</v>
      </c>
      <c r="L26" s="7">
        <v>1</v>
      </c>
      <c r="M26" s="7">
        <v>2</v>
      </c>
      <c r="N26" s="7" t="s">
        <v>242</v>
      </c>
      <c r="O26" s="7" t="s">
        <v>313</v>
      </c>
      <c r="P26" s="7" t="s">
        <v>314</v>
      </c>
      <c r="Q26" s="7"/>
      <c r="R26" s="10" t="s">
        <v>315</v>
      </c>
      <c r="S26" s="11" t="s">
        <v>315</v>
      </c>
      <c r="T26" s="7" t="s">
        <v>316</v>
      </c>
      <c r="U26" s="10" t="s">
        <v>19</v>
      </c>
      <c r="V26" s="10" t="s">
        <v>19</v>
      </c>
      <c r="W26" s="11" t="s">
        <v>19</v>
      </c>
      <c r="X26" s="11" t="s">
        <v>19</v>
      </c>
      <c r="Y26" s="10" t="s">
        <v>19</v>
      </c>
      <c r="Z26" s="11" t="s">
        <v>19</v>
      </c>
      <c r="AA26" s="13" t="s">
        <v>19</v>
      </c>
      <c r="AB26" t="s">
        <v>19</v>
      </c>
      <c r="AC26" t="s">
        <v>19</v>
      </c>
      <c r="AD26" t="s">
        <v>6</v>
      </c>
      <c r="AE26" t="s">
        <v>317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318</v>
      </c>
      <c r="B27" s="6" t="s">
        <v>319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160</v>
      </c>
      <c r="H27" s="7" t="s">
        <v>161</v>
      </c>
      <c r="I27" s="7" t="s">
        <v>77</v>
      </c>
      <c r="J27" s="7" t="s">
        <v>2</v>
      </c>
      <c r="K27" s="7" t="s">
        <v>320</v>
      </c>
      <c r="L27" s="7">
        <v>1</v>
      </c>
      <c r="M27" s="7">
        <v>2</v>
      </c>
      <c r="N27" s="7" t="s">
        <v>142</v>
      </c>
      <c r="O27" s="7" t="s">
        <v>230</v>
      </c>
      <c r="P27" s="7" t="s">
        <v>231</v>
      </c>
      <c r="Q27" s="7"/>
      <c r="R27" s="10" t="s">
        <v>164</v>
      </c>
      <c r="S27" s="11" t="s">
        <v>232</v>
      </c>
      <c r="T27" s="7" t="s">
        <v>321</v>
      </c>
      <c r="U27" s="10" t="s">
        <v>19</v>
      </c>
      <c r="V27" s="10" t="s">
        <v>234</v>
      </c>
      <c r="W27" s="11" t="s">
        <v>235</v>
      </c>
      <c r="X27" s="11" t="s">
        <v>19</v>
      </c>
      <c r="Y27" s="10" t="s">
        <v>19</v>
      </c>
      <c r="Z27" s="11" t="s">
        <v>19</v>
      </c>
      <c r="AA27" s="13" t="s">
        <v>19</v>
      </c>
      <c r="AB27" t="s">
        <v>19</v>
      </c>
      <c r="AC27" t="s">
        <v>236</v>
      </c>
      <c r="AD27" t="s">
        <v>6</v>
      </c>
      <c r="AE27" t="s">
        <v>167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322</v>
      </c>
      <c r="B28" s="6" t="s">
        <v>323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324</v>
      </c>
      <c r="H28" s="7" t="s">
        <v>325</v>
      </c>
      <c r="I28" s="7" t="s">
        <v>77</v>
      </c>
      <c r="J28" s="7" t="s">
        <v>2</v>
      </c>
      <c r="K28" s="7" t="s">
        <v>326</v>
      </c>
      <c r="L28" s="7">
        <v>1</v>
      </c>
      <c r="M28" s="7">
        <v>1</v>
      </c>
      <c r="N28" s="7" t="s">
        <v>243</v>
      </c>
      <c r="O28" s="7" t="s">
        <v>327</v>
      </c>
      <c r="P28" s="7" t="s">
        <v>328</v>
      </c>
      <c r="Q28" s="7"/>
      <c r="R28" s="10" t="s">
        <v>329</v>
      </c>
      <c r="S28" s="11" t="s">
        <v>329</v>
      </c>
      <c r="T28" s="7" t="s">
        <v>330</v>
      </c>
      <c r="U28" s="10" t="s">
        <v>19</v>
      </c>
      <c r="V28" s="10" t="s">
        <v>19</v>
      </c>
      <c r="W28" s="11" t="s">
        <v>19</v>
      </c>
      <c r="X28" s="11" t="s">
        <v>19</v>
      </c>
      <c r="Y28" s="10" t="s">
        <v>19</v>
      </c>
      <c r="Z28" s="11" t="s">
        <v>19</v>
      </c>
      <c r="AA28" s="13" t="s">
        <v>19</v>
      </c>
      <c r="AB28" t="s">
        <v>19</v>
      </c>
      <c r="AC28" t="s">
        <v>19</v>
      </c>
      <c r="AD28" t="s">
        <v>6</v>
      </c>
      <c r="AE28" t="s">
        <v>331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332</v>
      </c>
      <c r="B29" s="6" t="s">
        <v>333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179</v>
      </c>
      <c r="H29" s="7" t="s">
        <v>180</v>
      </c>
      <c r="I29" s="7" t="s">
        <v>77</v>
      </c>
      <c r="J29" s="7" t="s">
        <v>2</v>
      </c>
      <c r="K29" s="7" t="s">
        <v>334</v>
      </c>
      <c r="L29" s="7">
        <v>1</v>
      </c>
      <c r="M29" s="7">
        <v>1</v>
      </c>
      <c r="N29" s="7" t="s">
        <v>192</v>
      </c>
      <c r="O29" s="7" t="s">
        <v>279</v>
      </c>
      <c r="P29" s="7" t="s">
        <v>230</v>
      </c>
      <c r="Q29" s="7"/>
      <c r="R29" s="10" t="s">
        <v>335</v>
      </c>
      <c r="S29" s="11" t="s">
        <v>19</v>
      </c>
      <c r="T29" s="7"/>
      <c r="U29" s="10" t="s">
        <v>19</v>
      </c>
      <c r="V29" s="10" t="s">
        <v>335</v>
      </c>
      <c r="W29" s="11" t="s">
        <v>336</v>
      </c>
      <c r="X29" s="11" t="s">
        <v>19</v>
      </c>
      <c r="Y29" s="10" t="s">
        <v>19</v>
      </c>
      <c r="Z29" s="11" t="s">
        <v>19</v>
      </c>
      <c r="AA29" s="13" t="s">
        <v>19</v>
      </c>
      <c r="AB29" t="s">
        <v>19</v>
      </c>
      <c r="AC29" t="s">
        <v>337</v>
      </c>
      <c r="AD29" t="s">
        <v>6</v>
      </c>
      <c r="AE29" t="s">
        <v>338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339</v>
      </c>
      <c r="B30" s="6" t="s">
        <v>340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179</v>
      </c>
      <c r="H30" s="7" t="s">
        <v>180</v>
      </c>
      <c r="I30" s="7" t="s">
        <v>77</v>
      </c>
      <c r="J30" s="7" t="s">
        <v>2</v>
      </c>
      <c r="K30" s="7" t="s">
        <v>341</v>
      </c>
      <c r="L30" s="7">
        <v>1</v>
      </c>
      <c r="M30" s="7">
        <v>2</v>
      </c>
      <c r="N30" s="7" t="s">
        <v>92</v>
      </c>
      <c r="O30" s="7" t="s">
        <v>243</v>
      </c>
      <c r="P30" s="7" t="s">
        <v>230</v>
      </c>
      <c r="Q30" s="7"/>
      <c r="R30" s="10" t="s">
        <v>342</v>
      </c>
      <c r="S30" s="11" t="s">
        <v>19</v>
      </c>
      <c r="T30" s="7"/>
      <c r="U30" s="10" t="s">
        <v>19</v>
      </c>
      <c r="V30" s="10" t="s">
        <v>342</v>
      </c>
      <c r="W30" s="11" t="s">
        <v>343</v>
      </c>
      <c r="X30" s="11" t="s">
        <v>19</v>
      </c>
      <c r="Y30" s="10" t="s">
        <v>19</v>
      </c>
      <c r="Z30" s="11" t="s">
        <v>19</v>
      </c>
      <c r="AA30" s="13" t="s">
        <v>19</v>
      </c>
      <c r="AB30" t="s">
        <v>19</v>
      </c>
      <c r="AC30" t="s">
        <v>344</v>
      </c>
      <c r="AD30" t="s">
        <v>6</v>
      </c>
      <c r="AE30" t="s">
        <v>338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345</v>
      </c>
      <c r="B31" s="6" t="s">
        <v>346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347</v>
      </c>
      <c r="H31" s="7" t="s">
        <v>348</v>
      </c>
      <c r="I31" s="7" t="s">
        <v>77</v>
      </c>
      <c r="J31" s="7" t="s">
        <v>2</v>
      </c>
      <c r="K31" s="7" t="s">
        <v>349</v>
      </c>
      <c r="L31" s="7">
        <v>1</v>
      </c>
      <c r="M31" s="7">
        <v>2</v>
      </c>
      <c r="N31" s="7" t="s">
        <v>350</v>
      </c>
      <c r="O31" s="7" t="s">
        <v>243</v>
      </c>
      <c r="P31" s="7" t="s">
        <v>230</v>
      </c>
      <c r="Q31" s="7"/>
      <c r="R31" s="10" t="s">
        <v>351</v>
      </c>
      <c r="S31" s="11" t="s">
        <v>19</v>
      </c>
      <c r="T31" s="7"/>
      <c r="U31" s="10" t="s">
        <v>19</v>
      </c>
      <c r="V31" s="10" t="s">
        <v>351</v>
      </c>
      <c r="W31" s="11" t="s">
        <v>352</v>
      </c>
      <c r="X31" s="11" t="s">
        <v>19</v>
      </c>
      <c r="Y31" s="10" t="s">
        <v>19</v>
      </c>
      <c r="Z31" s="11" t="s">
        <v>19</v>
      </c>
      <c r="AA31" s="13" t="s">
        <v>19</v>
      </c>
      <c r="AB31" t="s">
        <v>19</v>
      </c>
      <c r="AC31" t="s">
        <v>353</v>
      </c>
      <c r="AD31" t="s">
        <v>6</v>
      </c>
      <c r="AE31" t="s">
        <v>354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355</v>
      </c>
      <c r="B32" s="6" t="s">
        <v>356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357</v>
      </c>
      <c r="H32" s="7" t="s">
        <v>358</v>
      </c>
      <c r="I32" s="7" t="s">
        <v>77</v>
      </c>
      <c r="J32" s="7" t="s">
        <v>2</v>
      </c>
      <c r="K32" s="7" t="s">
        <v>359</v>
      </c>
      <c r="L32" s="7">
        <v>1</v>
      </c>
      <c r="M32" s="7">
        <v>2</v>
      </c>
      <c r="N32" s="7" t="s">
        <v>91</v>
      </c>
      <c r="O32" s="7" t="s">
        <v>243</v>
      </c>
      <c r="P32" s="7" t="s">
        <v>230</v>
      </c>
      <c r="Q32" s="7"/>
      <c r="R32" s="10" t="s">
        <v>360</v>
      </c>
      <c r="S32" s="11" t="s">
        <v>19</v>
      </c>
      <c r="T32" s="7"/>
      <c r="U32" s="10" t="s">
        <v>19</v>
      </c>
      <c r="V32" s="10" t="s">
        <v>360</v>
      </c>
      <c r="W32" s="11" t="s">
        <v>361</v>
      </c>
      <c r="X32" s="11" t="s">
        <v>19</v>
      </c>
      <c r="Y32" s="10" t="s">
        <v>19</v>
      </c>
      <c r="Z32" s="11" t="s">
        <v>19</v>
      </c>
      <c r="AA32" s="13" t="s">
        <v>19</v>
      </c>
      <c r="AB32" t="s">
        <v>19</v>
      </c>
      <c r="AC32" t="s">
        <v>362</v>
      </c>
      <c r="AD32" t="s">
        <v>6</v>
      </c>
      <c r="AE32" t="s">
        <v>363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364</v>
      </c>
      <c r="B33" s="6" t="s">
        <v>365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366</v>
      </c>
      <c r="H33" s="7" t="s">
        <v>367</v>
      </c>
      <c r="I33" s="7" t="s">
        <v>77</v>
      </c>
      <c r="J33" s="7" t="s">
        <v>2</v>
      </c>
      <c r="K33" s="7" t="s">
        <v>368</v>
      </c>
      <c r="L33" s="7">
        <v>2</v>
      </c>
      <c r="M33" s="7">
        <v>2</v>
      </c>
      <c r="N33" s="7" t="s">
        <v>93</v>
      </c>
      <c r="O33" s="7" t="s">
        <v>243</v>
      </c>
      <c r="P33" s="7" t="s">
        <v>230</v>
      </c>
      <c r="Q33" s="7"/>
      <c r="R33" s="10" t="s">
        <v>369</v>
      </c>
      <c r="S33" s="11" t="s">
        <v>19</v>
      </c>
      <c r="T33" s="7"/>
      <c r="U33" s="10" t="s">
        <v>19</v>
      </c>
      <c r="V33" s="10" t="s">
        <v>369</v>
      </c>
      <c r="W33" s="11" t="s">
        <v>370</v>
      </c>
      <c r="X33" s="11" t="s">
        <v>19</v>
      </c>
      <c r="Y33" s="10" t="s">
        <v>19</v>
      </c>
      <c r="Z33" s="11" t="s">
        <v>19</v>
      </c>
      <c r="AA33" s="13" t="s">
        <v>19</v>
      </c>
      <c r="AB33" t="s">
        <v>19</v>
      </c>
      <c r="AC33" t="s">
        <v>371</v>
      </c>
      <c r="AD33" t="s">
        <v>6</v>
      </c>
      <c r="AE33" t="s">
        <v>372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373</v>
      </c>
      <c r="B34" s="6" t="s">
        <v>374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375</v>
      </c>
      <c r="H34" s="7" t="s">
        <v>376</v>
      </c>
      <c r="I34" s="7" t="s">
        <v>77</v>
      </c>
      <c r="J34" s="7" t="s">
        <v>2</v>
      </c>
      <c r="K34" s="7" t="s">
        <v>377</v>
      </c>
      <c r="L34" s="7">
        <v>1</v>
      </c>
      <c r="M34" s="7">
        <v>4</v>
      </c>
      <c r="N34" s="7" t="s">
        <v>378</v>
      </c>
      <c r="O34" s="7" t="s">
        <v>143</v>
      </c>
      <c r="P34" s="7" t="s">
        <v>230</v>
      </c>
      <c r="Q34" s="7"/>
      <c r="R34" s="10" t="s">
        <v>379</v>
      </c>
      <c r="S34" s="11" t="s">
        <v>19</v>
      </c>
      <c r="T34" s="7"/>
      <c r="U34" s="10" t="s">
        <v>19</v>
      </c>
      <c r="V34" s="10" t="s">
        <v>379</v>
      </c>
      <c r="W34" s="11" t="s">
        <v>380</v>
      </c>
      <c r="X34" s="11" t="s">
        <v>19</v>
      </c>
      <c r="Y34" s="10" t="s">
        <v>19</v>
      </c>
      <c r="Z34" s="11" t="s">
        <v>19</v>
      </c>
      <c r="AA34" s="13" t="s">
        <v>19</v>
      </c>
      <c r="AB34" t="s">
        <v>19</v>
      </c>
      <c r="AC34" t="s">
        <v>381</v>
      </c>
      <c r="AD34" t="s">
        <v>6</v>
      </c>
      <c r="AE34" t="s">
        <v>382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383</v>
      </c>
      <c r="B35" s="6" t="s">
        <v>384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385</v>
      </c>
      <c r="H35" s="7" t="s">
        <v>386</v>
      </c>
      <c r="I35" s="7" t="s">
        <v>77</v>
      </c>
      <c r="J35" s="7" t="s">
        <v>2</v>
      </c>
      <c r="K35" s="7" t="s">
        <v>387</v>
      </c>
      <c r="L35" s="7">
        <v>1</v>
      </c>
      <c r="M35" s="7">
        <v>1</v>
      </c>
      <c r="N35" s="7" t="s">
        <v>193</v>
      </c>
      <c r="O35" s="7" t="s">
        <v>279</v>
      </c>
      <c r="P35" s="7" t="s">
        <v>230</v>
      </c>
      <c r="Q35" s="7"/>
      <c r="R35" s="10" t="s">
        <v>388</v>
      </c>
      <c r="S35" s="11" t="s">
        <v>19</v>
      </c>
      <c r="T35" s="7"/>
      <c r="U35" s="10" t="s">
        <v>19</v>
      </c>
      <c r="V35" s="10" t="s">
        <v>388</v>
      </c>
      <c r="W35" s="11" t="s">
        <v>389</v>
      </c>
      <c r="X35" s="11" t="s">
        <v>19</v>
      </c>
      <c r="Y35" s="10" t="s">
        <v>19</v>
      </c>
      <c r="Z35" s="11" t="s">
        <v>19</v>
      </c>
      <c r="AA35" s="13" t="s">
        <v>19</v>
      </c>
      <c r="AB35" t="s">
        <v>19</v>
      </c>
      <c r="AC35" t="s">
        <v>390</v>
      </c>
      <c r="AD35" t="s">
        <v>6</v>
      </c>
      <c r="AE35" t="s">
        <v>391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392</v>
      </c>
      <c r="B36" s="6" t="s">
        <v>393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394</v>
      </c>
      <c r="H36" s="7" t="s">
        <v>395</v>
      </c>
      <c r="I36" s="7" t="s">
        <v>77</v>
      </c>
      <c r="J36" s="7" t="s">
        <v>2</v>
      </c>
      <c r="K36" s="7" t="s">
        <v>396</v>
      </c>
      <c r="L36" s="7">
        <v>1</v>
      </c>
      <c r="M36" s="7">
        <v>1</v>
      </c>
      <c r="N36" s="7" t="s">
        <v>93</v>
      </c>
      <c r="O36" s="7" t="s">
        <v>279</v>
      </c>
      <c r="P36" s="7" t="s">
        <v>230</v>
      </c>
      <c r="Q36" s="7"/>
      <c r="R36" s="10" t="s">
        <v>397</v>
      </c>
      <c r="S36" s="11" t="s">
        <v>19</v>
      </c>
      <c r="T36" s="7"/>
      <c r="U36" s="10" t="s">
        <v>19</v>
      </c>
      <c r="V36" s="10" t="s">
        <v>397</v>
      </c>
      <c r="W36" s="11" t="s">
        <v>398</v>
      </c>
      <c r="X36" s="11" t="s">
        <v>19</v>
      </c>
      <c r="Y36" s="10" t="s">
        <v>19</v>
      </c>
      <c r="Z36" s="11" t="s">
        <v>19</v>
      </c>
      <c r="AA36" s="13" t="s">
        <v>19</v>
      </c>
      <c r="AB36" t="s">
        <v>19</v>
      </c>
      <c r="AC36" t="s">
        <v>399</v>
      </c>
      <c r="AD36" t="s">
        <v>6</v>
      </c>
      <c r="AE36" t="s">
        <v>400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401</v>
      </c>
      <c r="B37" s="6" t="s">
        <v>402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403</v>
      </c>
      <c r="H37" s="7" t="s">
        <v>404</v>
      </c>
      <c r="I37" s="7" t="s">
        <v>77</v>
      </c>
      <c r="J37" s="7" t="s">
        <v>2</v>
      </c>
      <c r="K37" s="7" t="s">
        <v>405</v>
      </c>
      <c r="L37" s="7">
        <v>1</v>
      </c>
      <c r="M37" s="7">
        <v>1</v>
      </c>
      <c r="N37" s="7" t="s">
        <v>279</v>
      </c>
      <c r="O37" s="7" t="s">
        <v>279</v>
      </c>
      <c r="P37" s="7" t="s">
        <v>230</v>
      </c>
      <c r="Q37" s="7"/>
      <c r="R37" s="10" t="s">
        <v>406</v>
      </c>
      <c r="S37" s="11" t="s">
        <v>19</v>
      </c>
      <c r="T37" s="7"/>
      <c r="U37" s="10" t="s">
        <v>19</v>
      </c>
      <c r="V37" s="10" t="s">
        <v>406</v>
      </c>
      <c r="W37" s="11" t="s">
        <v>407</v>
      </c>
      <c r="X37" s="11" t="s">
        <v>19</v>
      </c>
      <c r="Y37" s="10" t="s">
        <v>19</v>
      </c>
      <c r="Z37" s="11" t="s">
        <v>19</v>
      </c>
      <c r="AA37" s="13" t="s">
        <v>19</v>
      </c>
      <c r="AB37" t="s">
        <v>19</v>
      </c>
      <c r="AC37" t="s">
        <v>408</v>
      </c>
      <c r="AD37" t="s">
        <v>6</v>
      </c>
      <c r="AE37" t="s">
        <v>409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410</v>
      </c>
      <c r="B38" s="6" t="s">
        <v>411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121</v>
      </c>
      <c r="H38" s="7" t="s">
        <v>122</v>
      </c>
      <c r="I38" s="7" t="s">
        <v>77</v>
      </c>
      <c r="J38" s="7" t="s">
        <v>2</v>
      </c>
      <c r="K38" s="7" t="s">
        <v>412</v>
      </c>
      <c r="L38" s="7">
        <v>1</v>
      </c>
      <c r="M38" s="7">
        <v>1</v>
      </c>
      <c r="N38" s="7" t="s">
        <v>79</v>
      </c>
      <c r="O38" s="7" t="s">
        <v>279</v>
      </c>
      <c r="P38" s="7" t="s">
        <v>230</v>
      </c>
      <c r="Q38" s="7"/>
      <c r="R38" s="10" t="s">
        <v>413</v>
      </c>
      <c r="S38" s="11" t="s">
        <v>19</v>
      </c>
      <c r="T38" s="7"/>
      <c r="U38" s="10" t="s">
        <v>19</v>
      </c>
      <c r="V38" s="10" t="s">
        <v>413</v>
      </c>
      <c r="W38" s="11" t="s">
        <v>414</v>
      </c>
      <c r="X38" s="11" t="s">
        <v>19</v>
      </c>
      <c r="Y38" s="10" t="s">
        <v>19</v>
      </c>
      <c r="Z38" s="11" t="s">
        <v>19</v>
      </c>
      <c r="AA38" s="13" t="s">
        <v>19</v>
      </c>
      <c r="AB38" t="s">
        <v>19</v>
      </c>
      <c r="AC38" t="s">
        <v>415</v>
      </c>
      <c r="AD38" t="s">
        <v>6</v>
      </c>
      <c r="AE38" t="s">
        <v>127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416</v>
      </c>
      <c r="B39" s="6" t="s">
        <v>417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121</v>
      </c>
      <c r="H39" s="7" t="s">
        <v>122</v>
      </c>
      <c r="I39" s="7" t="s">
        <v>77</v>
      </c>
      <c r="J39" s="7" t="s">
        <v>2</v>
      </c>
      <c r="K39" s="7" t="s">
        <v>418</v>
      </c>
      <c r="L39" s="7">
        <v>1</v>
      </c>
      <c r="M39" s="7">
        <v>1</v>
      </c>
      <c r="N39" s="7" t="s">
        <v>92</v>
      </c>
      <c r="O39" s="7" t="s">
        <v>279</v>
      </c>
      <c r="P39" s="7" t="s">
        <v>230</v>
      </c>
      <c r="Q39" s="7"/>
      <c r="R39" s="10" t="s">
        <v>419</v>
      </c>
      <c r="S39" s="11" t="s">
        <v>19</v>
      </c>
      <c r="T39" s="7"/>
      <c r="U39" s="10" t="s">
        <v>19</v>
      </c>
      <c r="V39" s="10" t="s">
        <v>419</v>
      </c>
      <c r="W39" s="11" t="s">
        <v>420</v>
      </c>
      <c r="X39" s="11" t="s">
        <v>19</v>
      </c>
      <c r="Y39" s="10" t="s">
        <v>19</v>
      </c>
      <c r="Z39" s="11" t="s">
        <v>19</v>
      </c>
      <c r="AA39" s="13" t="s">
        <v>19</v>
      </c>
      <c r="AB39" t="s">
        <v>19</v>
      </c>
      <c r="AC39" t="s">
        <v>421</v>
      </c>
      <c r="AD39" t="s">
        <v>6</v>
      </c>
      <c r="AE39" t="s">
        <v>127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422</v>
      </c>
      <c r="B40" s="6" t="s">
        <v>423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121</v>
      </c>
      <c r="H40" s="7" t="s">
        <v>122</v>
      </c>
      <c r="I40" s="7" t="s">
        <v>77</v>
      </c>
      <c r="J40" s="7" t="s">
        <v>2</v>
      </c>
      <c r="K40" s="7" t="s">
        <v>424</v>
      </c>
      <c r="L40" s="7">
        <v>1</v>
      </c>
      <c r="M40" s="7">
        <v>2</v>
      </c>
      <c r="N40" s="7" t="s">
        <v>193</v>
      </c>
      <c r="O40" s="7" t="s">
        <v>243</v>
      </c>
      <c r="P40" s="7" t="s">
        <v>230</v>
      </c>
      <c r="Q40" s="7"/>
      <c r="R40" s="10" t="s">
        <v>425</v>
      </c>
      <c r="S40" s="11" t="s">
        <v>19</v>
      </c>
      <c r="T40" s="7"/>
      <c r="U40" s="10" t="s">
        <v>19</v>
      </c>
      <c r="V40" s="10" t="s">
        <v>425</v>
      </c>
      <c r="W40" s="11" t="s">
        <v>426</v>
      </c>
      <c r="X40" s="11" t="s">
        <v>19</v>
      </c>
      <c r="Y40" s="10" t="s">
        <v>19</v>
      </c>
      <c r="Z40" s="11" t="s">
        <v>19</v>
      </c>
      <c r="AA40" s="13" t="s">
        <v>19</v>
      </c>
      <c r="AB40" t="s">
        <v>19</v>
      </c>
      <c r="AC40" t="s">
        <v>427</v>
      </c>
      <c r="AD40" t="s">
        <v>6</v>
      </c>
      <c r="AE40" t="s">
        <v>428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429</v>
      </c>
      <c r="B41" s="6" t="s">
        <v>430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431</v>
      </c>
      <c r="H41" s="7" t="s">
        <v>432</v>
      </c>
      <c r="I41" s="7" t="s">
        <v>77</v>
      </c>
      <c r="J41" s="7" t="s">
        <v>2</v>
      </c>
      <c r="K41" s="7" t="s">
        <v>433</v>
      </c>
      <c r="L41" s="7">
        <v>1</v>
      </c>
      <c r="M41" s="7">
        <v>1</v>
      </c>
      <c r="N41" s="7" t="s">
        <v>193</v>
      </c>
      <c r="O41" s="7" t="s">
        <v>279</v>
      </c>
      <c r="P41" s="7" t="s">
        <v>230</v>
      </c>
      <c r="Q41" s="7"/>
      <c r="R41" s="10" t="s">
        <v>434</v>
      </c>
      <c r="S41" s="11" t="s">
        <v>19</v>
      </c>
      <c r="T41" s="7"/>
      <c r="U41" s="10" t="s">
        <v>19</v>
      </c>
      <c r="V41" s="10" t="s">
        <v>434</v>
      </c>
      <c r="W41" s="11" t="s">
        <v>435</v>
      </c>
      <c r="X41" s="11" t="s">
        <v>19</v>
      </c>
      <c r="Y41" s="10" t="s">
        <v>19</v>
      </c>
      <c r="Z41" s="11" t="s">
        <v>19</v>
      </c>
      <c r="AA41" s="13" t="s">
        <v>19</v>
      </c>
      <c r="AB41" t="s">
        <v>19</v>
      </c>
      <c r="AC41" t="s">
        <v>436</v>
      </c>
      <c r="AD41" t="s">
        <v>6</v>
      </c>
      <c r="AE41" t="s">
        <v>437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438</v>
      </c>
      <c r="B42" s="6" t="s">
        <v>439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440</v>
      </c>
      <c r="H42" s="7" t="s">
        <v>441</v>
      </c>
      <c r="I42" s="7" t="s">
        <v>77</v>
      </c>
      <c r="J42" s="7" t="s">
        <v>2</v>
      </c>
      <c r="K42" s="7" t="s">
        <v>442</v>
      </c>
      <c r="L42" s="7">
        <v>1</v>
      </c>
      <c r="M42" s="7">
        <v>1</v>
      </c>
      <c r="N42" s="7" t="s">
        <v>143</v>
      </c>
      <c r="O42" s="7" t="s">
        <v>327</v>
      </c>
      <c r="P42" s="7" t="s">
        <v>328</v>
      </c>
      <c r="Q42" s="7"/>
      <c r="R42" s="10" t="s">
        <v>443</v>
      </c>
      <c r="S42" s="11" t="s">
        <v>443</v>
      </c>
      <c r="T42" s="7" t="s">
        <v>444</v>
      </c>
      <c r="U42" s="10" t="s">
        <v>19</v>
      </c>
      <c r="V42" s="10" t="s">
        <v>19</v>
      </c>
      <c r="W42" s="11" t="s">
        <v>19</v>
      </c>
      <c r="X42" s="11" t="s">
        <v>19</v>
      </c>
      <c r="Y42" s="10" t="s">
        <v>19</v>
      </c>
      <c r="Z42" s="11" t="s">
        <v>19</v>
      </c>
      <c r="AA42" s="13" t="s">
        <v>19</v>
      </c>
      <c r="AB42" t="s">
        <v>19</v>
      </c>
      <c r="AC42" t="s">
        <v>19</v>
      </c>
      <c r="AD42" t="s">
        <v>6</v>
      </c>
      <c r="AE42" t="s">
        <v>445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446</v>
      </c>
      <c r="B43" s="6" t="s">
        <v>447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448</v>
      </c>
      <c r="H43" s="7" t="s">
        <v>449</v>
      </c>
      <c r="I43" s="7" t="s">
        <v>77</v>
      </c>
      <c r="J43" s="7" t="s">
        <v>2</v>
      </c>
      <c r="K43" s="7" t="s">
        <v>450</v>
      </c>
      <c r="L43" s="7">
        <v>1</v>
      </c>
      <c r="M43" s="7">
        <v>2</v>
      </c>
      <c r="N43" s="7" t="s">
        <v>93</v>
      </c>
      <c r="O43" s="7" t="s">
        <v>451</v>
      </c>
      <c r="P43" s="7" t="s">
        <v>452</v>
      </c>
      <c r="Q43" s="7"/>
      <c r="R43" s="10" t="s">
        <v>453</v>
      </c>
      <c r="S43" s="11" t="s">
        <v>453</v>
      </c>
      <c r="T43" s="7" t="s">
        <v>454</v>
      </c>
      <c r="U43" s="10" t="s">
        <v>19</v>
      </c>
      <c r="V43" s="10" t="s">
        <v>19</v>
      </c>
      <c r="W43" s="11" t="s">
        <v>19</v>
      </c>
      <c r="X43" s="11" t="s">
        <v>19</v>
      </c>
      <c r="Y43" s="10" t="s">
        <v>19</v>
      </c>
      <c r="Z43" s="11" t="s">
        <v>19</v>
      </c>
      <c r="AA43" s="13" t="s">
        <v>19</v>
      </c>
      <c r="AB43" t="s">
        <v>19</v>
      </c>
      <c r="AC43" t="s">
        <v>19</v>
      </c>
      <c r="AD43" t="s">
        <v>6</v>
      </c>
      <c r="AE43" t="s">
        <v>455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456</v>
      </c>
      <c r="B44" s="6" t="s">
        <v>457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88</v>
      </c>
      <c r="H44" s="7" t="s">
        <v>89</v>
      </c>
      <c r="I44" s="7" t="s">
        <v>77</v>
      </c>
      <c r="J44" s="7" t="s">
        <v>2</v>
      </c>
      <c r="K44" s="7" t="s">
        <v>458</v>
      </c>
      <c r="L44" s="7">
        <v>1</v>
      </c>
      <c r="M44" s="7">
        <v>3</v>
      </c>
      <c r="N44" s="7" t="s">
        <v>153</v>
      </c>
      <c r="O44" s="7" t="s">
        <v>243</v>
      </c>
      <c r="P44" s="7" t="s">
        <v>451</v>
      </c>
      <c r="Q44" s="7"/>
      <c r="R44" s="10" t="s">
        <v>459</v>
      </c>
      <c r="S44" s="11" t="s">
        <v>19</v>
      </c>
      <c r="T44" s="7"/>
      <c r="U44" s="10" t="s">
        <v>19</v>
      </c>
      <c r="V44" s="10" t="s">
        <v>459</v>
      </c>
      <c r="W44" s="11" t="s">
        <v>460</v>
      </c>
      <c r="X44" s="11" t="s">
        <v>19</v>
      </c>
      <c r="Y44" s="10" t="s">
        <v>19</v>
      </c>
      <c r="Z44" s="11" t="s">
        <v>19</v>
      </c>
      <c r="AA44" s="13" t="s">
        <v>19</v>
      </c>
      <c r="AB44" t="s">
        <v>19</v>
      </c>
      <c r="AC44" t="s">
        <v>461</v>
      </c>
      <c r="AD44" t="s">
        <v>6</v>
      </c>
      <c r="AE44" t="s">
        <v>97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462</v>
      </c>
      <c r="B45" s="6" t="s">
        <v>463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464</v>
      </c>
      <c r="H45" s="7" t="s">
        <v>465</v>
      </c>
      <c r="I45" s="7" t="s">
        <v>77</v>
      </c>
      <c r="J45" s="7" t="s">
        <v>2</v>
      </c>
      <c r="K45" s="7" t="s">
        <v>466</v>
      </c>
      <c r="L45" s="7">
        <v>1</v>
      </c>
      <c r="M45" s="7">
        <v>1</v>
      </c>
      <c r="N45" s="7" t="s">
        <v>467</v>
      </c>
      <c r="O45" s="7" t="s">
        <v>230</v>
      </c>
      <c r="P45" s="7" t="s">
        <v>451</v>
      </c>
      <c r="Q45" s="7"/>
      <c r="R45" s="10" t="s">
        <v>468</v>
      </c>
      <c r="S45" s="11" t="s">
        <v>19</v>
      </c>
      <c r="T45" s="7"/>
      <c r="U45" s="10" t="s">
        <v>19</v>
      </c>
      <c r="V45" s="10" t="s">
        <v>468</v>
      </c>
      <c r="W45" s="11" t="s">
        <v>469</v>
      </c>
      <c r="X45" s="11" t="s">
        <v>19</v>
      </c>
      <c r="Y45" s="10" t="s">
        <v>19</v>
      </c>
      <c r="Z45" s="11" t="s">
        <v>19</v>
      </c>
      <c r="AA45" s="13" t="s">
        <v>19</v>
      </c>
      <c r="AB45" t="s">
        <v>19</v>
      </c>
      <c r="AC45" t="s">
        <v>470</v>
      </c>
      <c r="AD45" t="s">
        <v>6</v>
      </c>
      <c r="AE45" t="s">
        <v>471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472</v>
      </c>
      <c r="B46" s="6" t="s">
        <v>473</v>
      </c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474</v>
      </c>
      <c r="H46" s="7" t="s">
        <v>475</v>
      </c>
      <c r="I46" s="7" t="s">
        <v>77</v>
      </c>
      <c r="J46" s="7" t="s">
        <v>2</v>
      </c>
      <c r="K46" s="7" t="s">
        <v>476</v>
      </c>
      <c r="L46" s="7">
        <v>1</v>
      </c>
      <c r="M46" s="7">
        <v>2</v>
      </c>
      <c r="N46" s="7" t="s">
        <v>477</v>
      </c>
      <c r="O46" s="7" t="s">
        <v>279</v>
      </c>
      <c r="P46" s="7" t="s">
        <v>451</v>
      </c>
      <c r="Q46" s="7"/>
      <c r="R46" s="10" t="s">
        <v>478</v>
      </c>
      <c r="S46" s="11" t="s">
        <v>19</v>
      </c>
      <c r="T46" s="7"/>
      <c r="U46" s="10" t="s">
        <v>19</v>
      </c>
      <c r="V46" s="10" t="s">
        <v>478</v>
      </c>
      <c r="W46" s="11" t="s">
        <v>479</v>
      </c>
      <c r="X46" s="11" t="s">
        <v>19</v>
      </c>
      <c r="Y46" s="10" t="s">
        <v>19</v>
      </c>
      <c r="Z46" s="11" t="s">
        <v>19</v>
      </c>
      <c r="AA46" s="13" t="s">
        <v>19</v>
      </c>
      <c r="AB46" t="s">
        <v>19</v>
      </c>
      <c r="AC46" t="s">
        <v>480</v>
      </c>
      <c r="AD46" t="s">
        <v>6</v>
      </c>
      <c r="AE46" t="s">
        <v>481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482</v>
      </c>
      <c r="B47" s="6" t="s">
        <v>483</v>
      </c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484</v>
      </c>
      <c r="H47" s="7" t="s">
        <v>485</v>
      </c>
      <c r="I47" s="7" t="s">
        <v>77</v>
      </c>
      <c r="J47" s="7" t="s">
        <v>2</v>
      </c>
      <c r="K47" s="7" t="s">
        <v>486</v>
      </c>
      <c r="L47" s="7">
        <v>1</v>
      </c>
      <c r="M47" s="7">
        <v>4</v>
      </c>
      <c r="N47" s="7" t="s">
        <v>163</v>
      </c>
      <c r="O47" s="7" t="s">
        <v>193</v>
      </c>
      <c r="P47" s="7" t="s">
        <v>451</v>
      </c>
      <c r="Q47" s="7"/>
      <c r="R47" s="10" t="s">
        <v>487</v>
      </c>
      <c r="S47" s="11" t="s">
        <v>19</v>
      </c>
      <c r="T47" s="7"/>
      <c r="U47" s="10" t="s">
        <v>19</v>
      </c>
      <c r="V47" s="10" t="s">
        <v>487</v>
      </c>
      <c r="W47" s="11" t="s">
        <v>488</v>
      </c>
      <c r="X47" s="11" t="s">
        <v>19</v>
      </c>
      <c r="Y47" s="10" t="s">
        <v>19</v>
      </c>
      <c r="Z47" s="11" t="s">
        <v>19</v>
      </c>
      <c r="AA47" s="13" t="s">
        <v>19</v>
      </c>
      <c r="AB47" t="s">
        <v>19</v>
      </c>
      <c r="AC47" t="s">
        <v>489</v>
      </c>
      <c r="AD47" t="s">
        <v>6</v>
      </c>
      <c r="AE47" t="s">
        <v>490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491</v>
      </c>
      <c r="B48" s="6" t="s">
        <v>492</v>
      </c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493</v>
      </c>
      <c r="H48" s="7" t="s">
        <v>494</v>
      </c>
      <c r="I48" s="7" t="s">
        <v>77</v>
      </c>
      <c r="J48" s="7" t="s">
        <v>2</v>
      </c>
      <c r="K48" s="7" t="s">
        <v>495</v>
      </c>
      <c r="L48" s="7">
        <v>1</v>
      </c>
      <c r="M48" s="7">
        <v>2</v>
      </c>
      <c r="N48" s="7" t="s">
        <v>279</v>
      </c>
      <c r="O48" s="7" t="s">
        <v>279</v>
      </c>
      <c r="P48" s="7" t="s">
        <v>451</v>
      </c>
      <c r="Q48" s="7"/>
      <c r="R48" s="10" t="s">
        <v>480</v>
      </c>
      <c r="S48" s="11" t="s">
        <v>19</v>
      </c>
      <c r="T48" s="7"/>
      <c r="U48" s="10" t="s">
        <v>19</v>
      </c>
      <c r="V48" s="10" t="s">
        <v>480</v>
      </c>
      <c r="W48" s="11" t="s">
        <v>496</v>
      </c>
      <c r="X48" s="11" t="s">
        <v>19</v>
      </c>
      <c r="Y48" s="10" t="s">
        <v>19</v>
      </c>
      <c r="Z48" s="11" t="s">
        <v>19</v>
      </c>
      <c r="AA48" s="13" t="s">
        <v>19</v>
      </c>
      <c r="AB48" t="s">
        <v>19</v>
      </c>
      <c r="AC48" t="s">
        <v>497</v>
      </c>
      <c r="AD48" t="s">
        <v>6</v>
      </c>
      <c r="AE48" t="s">
        <v>498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499</v>
      </c>
      <c r="B49" s="6" t="s">
        <v>500</v>
      </c>
      <c r="C49" s="6" t="s">
        <v>72</v>
      </c>
      <c r="D49" s="6" t="s">
        <v>73</v>
      </c>
      <c r="E49" s="6" t="s">
        <v>74</v>
      </c>
      <c r="F49" s="6" t="s">
        <v>73</v>
      </c>
      <c r="G49" s="6" t="s">
        <v>501</v>
      </c>
      <c r="H49" s="7" t="s">
        <v>502</v>
      </c>
      <c r="I49" s="7" t="s">
        <v>77</v>
      </c>
      <c r="J49" s="7" t="s">
        <v>2</v>
      </c>
      <c r="K49" s="7" t="s">
        <v>503</v>
      </c>
      <c r="L49" s="7">
        <v>1</v>
      </c>
      <c r="M49" s="7">
        <v>3</v>
      </c>
      <c r="N49" s="7" t="s">
        <v>504</v>
      </c>
      <c r="O49" s="7" t="s">
        <v>505</v>
      </c>
      <c r="P49" s="7" t="s">
        <v>506</v>
      </c>
      <c r="Q49" s="7"/>
      <c r="R49" s="10" t="s">
        <v>507</v>
      </c>
      <c r="S49" s="11" t="s">
        <v>507</v>
      </c>
      <c r="T49" s="7" t="s">
        <v>508</v>
      </c>
      <c r="U49" s="10" t="s">
        <v>19</v>
      </c>
      <c r="V49" s="10" t="s">
        <v>19</v>
      </c>
      <c r="W49" s="11" t="s">
        <v>19</v>
      </c>
      <c r="X49" s="11" t="s">
        <v>19</v>
      </c>
      <c r="Y49" s="10" t="s">
        <v>19</v>
      </c>
      <c r="Z49" s="11" t="s">
        <v>19</v>
      </c>
      <c r="AA49" s="13" t="s">
        <v>19</v>
      </c>
      <c r="AB49" t="s">
        <v>19</v>
      </c>
      <c r="AC49" t="s">
        <v>19</v>
      </c>
      <c r="AD49" t="s">
        <v>6</v>
      </c>
      <c r="AE49" t="s">
        <v>509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510</v>
      </c>
      <c r="B50" s="6" t="s">
        <v>511</v>
      </c>
      <c r="C50" s="6" t="s">
        <v>72</v>
      </c>
      <c r="D50" s="6" t="s">
        <v>73</v>
      </c>
      <c r="E50" s="6" t="s">
        <v>74</v>
      </c>
      <c r="F50" s="6" t="s">
        <v>73</v>
      </c>
      <c r="G50" s="6" t="s">
        <v>512</v>
      </c>
      <c r="H50" s="7" t="s">
        <v>513</v>
      </c>
      <c r="I50" s="7" t="s">
        <v>77</v>
      </c>
      <c r="J50" s="7" t="s">
        <v>2</v>
      </c>
      <c r="K50" s="7" t="s">
        <v>514</v>
      </c>
      <c r="L50" s="7">
        <v>1</v>
      </c>
      <c r="M50" s="7">
        <v>1</v>
      </c>
      <c r="N50" s="7" t="s">
        <v>243</v>
      </c>
      <c r="O50" s="7" t="s">
        <v>230</v>
      </c>
      <c r="P50" s="7" t="s">
        <v>451</v>
      </c>
      <c r="Q50" s="7"/>
      <c r="R50" s="10" t="s">
        <v>515</v>
      </c>
      <c r="S50" s="11" t="s">
        <v>19</v>
      </c>
      <c r="T50" s="7"/>
      <c r="U50" s="10" t="s">
        <v>19</v>
      </c>
      <c r="V50" s="10" t="s">
        <v>515</v>
      </c>
      <c r="W50" s="11" t="s">
        <v>516</v>
      </c>
      <c r="X50" s="11" t="s">
        <v>19</v>
      </c>
      <c r="Y50" s="10" t="s">
        <v>19</v>
      </c>
      <c r="Z50" s="11" t="s">
        <v>19</v>
      </c>
      <c r="AA50" s="13" t="s">
        <v>19</v>
      </c>
      <c r="AB50" t="s">
        <v>19</v>
      </c>
      <c r="AC50" t="s">
        <v>517</v>
      </c>
      <c r="AD50" t="s">
        <v>6</v>
      </c>
      <c r="AE50" t="s">
        <v>518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519</v>
      </c>
      <c r="B51" s="6" t="s">
        <v>520</v>
      </c>
      <c r="C51" s="6" t="s">
        <v>72</v>
      </c>
      <c r="D51" s="6" t="s">
        <v>73</v>
      </c>
      <c r="E51" s="6" t="s">
        <v>74</v>
      </c>
      <c r="F51" s="6" t="s">
        <v>73</v>
      </c>
      <c r="G51" s="6" t="s">
        <v>521</v>
      </c>
      <c r="H51" s="7" t="s">
        <v>522</v>
      </c>
      <c r="I51" s="7" t="s">
        <v>77</v>
      </c>
      <c r="J51" s="7" t="s">
        <v>2</v>
      </c>
      <c r="K51" s="7" t="s">
        <v>523</v>
      </c>
      <c r="L51" s="7">
        <v>2</v>
      </c>
      <c r="M51" s="7">
        <v>2</v>
      </c>
      <c r="N51" s="7" t="s">
        <v>451</v>
      </c>
      <c r="O51" s="7" t="s">
        <v>524</v>
      </c>
      <c r="P51" s="7" t="s">
        <v>525</v>
      </c>
      <c r="Q51" s="7"/>
      <c r="R51" s="10" t="s">
        <v>526</v>
      </c>
      <c r="S51" s="11" t="s">
        <v>526</v>
      </c>
      <c r="T51" s="7" t="s">
        <v>527</v>
      </c>
      <c r="U51" s="10" t="s">
        <v>19</v>
      </c>
      <c r="V51" s="10" t="s">
        <v>19</v>
      </c>
      <c r="W51" s="11" t="s">
        <v>19</v>
      </c>
      <c r="X51" s="11" t="s">
        <v>19</v>
      </c>
      <c r="Y51" s="10" t="s">
        <v>19</v>
      </c>
      <c r="Z51" s="11" t="s">
        <v>19</v>
      </c>
      <c r="AA51" s="13" t="s">
        <v>19</v>
      </c>
      <c r="AB51" t="s">
        <v>19</v>
      </c>
      <c r="AC51" t="s">
        <v>19</v>
      </c>
      <c r="AD51" t="s">
        <v>6</v>
      </c>
      <c r="AE51" t="s">
        <v>528</v>
      </c>
      <c r="AF51" t="s">
        <v>85</v>
      </c>
      <c r="AG51" t="s">
        <v>73</v>
      </c>
      <c r="AH51" t="s">
        <v>19</v>
      </c>
    </row>
    <row r="52" customHeight="1" spans="1:32">
      <c r="A52" s="9" t="s">
        <v>529</v>
      </c>
      <c r="B52" s="9"/>
      <c r="C52" s="9" t="s">
        <v>530</v>
      </c>
      <c r="D52" s="9"/>
      <c r="E52" s="9"/>
      <c r="F52" s="9"/>
      <c r="G52" s="9" t="s">
        <v>530</v>
      </c>
      <c r="H52" s="9" t="s">
        <v>530</v>
      </c>
      <c r="I52" s="9" t="s">
        <v>530</v>
      </c>
      <c r="J52" s="9" t="s">
        <v>530</v>
      </c>
      <c r="K52" s="9" t="s">
        <v>530</v>
      </c>
      <c r="L52" s="9" t="s">
        <v>530</v>
      </c>
      <c r="M52" s="9" t="s">
        <v>530</v>
      </c>
      <c r="N52" s="9" t="s">
        <v>530</v>
      </c>
      <c r="O52" s="9" t="s">
        <v>530</v>
      </c>
      <c r="P52" s="9" t="s">
        <v>530</v>
      </c>
      <c r="Q52" s="9"/>
      <c r="R52" s="12" t="s">
        <v>20</v>
      </c>
      <c r="S52" s="12" t="s">
        <v>21</v>
      </c>
      <c r="T52" s="9" t="s">
        <v>530</v>
      </c>
      <c r="U52" s="12"/>
      <c r="V52" s="12" t="s">
        <v>531</v>
      </c>
      <c r="W52" s="12" t="s">
        <v>22</v>
      </c>
      <c r="X52" s="12"/>
      <c r="Y52" s="12"/>
      <c r="Z52" s="12"/>
      <c r="AA52" s="9"/>
      <c r="AB52" s="12"/>
      <c r="AC52" s="9"/>
      <c r="AD52" s="9" t="s">
        <v>530</v>
      </c>
      <c r="AE52" s="9"/>
      <c r="AF52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532</v>
      </c>
      <c r="B1" s="4" t="s">
        <v>533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534</v>
      </c>
      <c r="H1" s="4" t="s">
        <v>535</v>
      </c>
      <c r="I1" s="4" t="s">
        <v>13</v>
      </c>
      <c r="J1" s="4" t="s">
        <v>17</v>
      </c>
      <c r="K1" s="4" t="s">
        <v>18</v>
      </c>
      <c r="L1" s="4" t="s">
        <v>536</v>
      </c>
      <c r="M1" s="4" t="s">
        <v>537</v>
      </c>
      <c r="N1" s="4" t="s">
        <v>538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539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tabSelected="1" workbookViewId="0">
      <selection activeCell="A58" sqref="A58:C6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540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6" t="s">
        <v>86</v>
      </c>
      <c r="B3" s="7" t="s">
        <v>92</v>
      </c>
      <c r="C3" s="7" t="s">
        <v>93</v>
      </c>
      <c r="D3" s="3">
        <v>2580</v>
      </c>
      <c r="E3" t="str">
        <f>VLOOKUP(A3,HOP!A:L,12,0)</f>
        <v>2580.00</v>
      </c>
      <c r="F3" t="str">
        <f>VLOOKUP(A3,HOP!A:C,3,0)</f>
        <v>3449539</v>
      </c>
      <c r="G3">
        <f t="shared" ref="G3:G34" si="0">D3-E3</f>
        <v>0</v>
      </c>
      <c r="H3" t="str">
        <f t="shared" ref="H3:H34" si="1">$H$1&amp;F3</f>
        <v>，3449539</v>
      </c>
      <c r="I3" t="str">
        <f>VLOOKUP(A3,HOP!A:U,21,0)</f>
        <v>直采</v>
      </c>
    </row>
    <row r="4" ht="14.25" hidden="1" customHeight="1" spans="1:9">
      <c r="A4" s="6" t="s">
        <v>98</v>
      </c>
      <c r="B4" s="7" t="s">
        <v>104</v>
      </c>
      <c r="C4" s="7" t="s">
        <v>105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6" t="s">
        <v>109</v>
      </c>
      <c r="B5" s="7" t="s">
        <v>92</v>
      </c>
      <c r="C5" s="7" t="s">
        <v>93</v>
      </c>
      <c r="D5" s="3">
        <v>1049</v>
      </c>
      <c r="E5" t="str">
        <f>VLOOKUP(A5,HOP!A:L,12,0)</f>
        <v>1049.00</v>
      </c>
      <c r="F5" t="str">
        <f>VLOOKUP(A5,HOP!A:C,3,0)</f>
        <v>3463537</v>
      </c>
      <c r="G5">
        <f t="shared" si="0"/>
        <v>0</v>
      </c>
      <c r="H5" t="str">
        <f t="shared" si="1"/>
        <v>，3463537</v>
      </c>
      <c r="I5" t="str">
        <f>VLOOKUP(A5,HOP!A:U,21,0)</f>
        <v>直连</v>
      </c>
    </row>
    <row r="6" ht="14.25" hidden="1" customHeight="1" spans="1:9">
      <c r="A6" s="6" t="s">
        <v>119</v>
      </c>
      <c r="B6" s="7" t="s">
        <v>103</v>
      </c>
      <c r="C6" s="7" t="s">
        <v>93</v>
      </c>
      <c r="D6" s="3">
        <v>1781</v>
      </c>
      <c r="E6" t="str">
        <f>VLOOKUP(A6,HOP!A:L,12,0)</f>
        <v>1781.00</v>
      </c>
      <c r="F6" t="str">
        <f>VLOOKUP(A6,HOP!A:C,3,0)</f>
        <v>3479482</v>
      </c>
      <c r="G6">
        <f t="shared" si="0"/>
        <v>0</v>
      </c>
      <c r="H6" t="str">
        <f t="shared" si="1"/>
        <v>，3479482</v>
      </c>
      <c r="I6" t="str">
        <f>VLOOKUP(A6,HOP!A:U,21,0)</f>
        <v>直采</v>
      </c>
    </row>
    <row r="7" ht="14.25" hidden="1" customHeight="1" spans="1:9">
      <c r="A7" s="6" t="s">
        <v>128</v>
      </c>
      <c r="B7" s="7" t="s">
        <v>92</v>
      </c>
      <c r="C7" s="7" t="s">
        <v>93</v>
      </c>
      <c r="D7" s="3">
        <v>2006</v>
      </c>
      <c r="E7" t="str">
        <f>VLOOKUP(A7,HOP!A:L,12,0)</f>
        <v>2006.00</v>
      </c>
      <c r="F7" t="str">
        <f>VLOOKUP(A7,HOP!A:C,3,0)</f>
        <v>3486395</v>
      </c>
      <c r="G7">
        <f t="shared" si="0"/>
        <v>0</v>
      </c>
      <c r="H7" t="str">
        <f t="shared" si="1"/>
        <v>，3486395</v>
      </c>
      <c r="I7" t="str">
        <f>VLOOKUP(A7,HOP!A:U,21,0)</f>
        <v>直连</v>
      </c>
    </row>
    <row r="8" ht="14.25" hidden="1" customHeight="1" spans="1:9">
      <c r="A8" s="6" t="s">
        <v>137</v>
      </c>
      <c r="B8" s="7" t="s">
        <v>93</v>
      </c>
      <c r="C8" s="7" t="s">
        <v>143</v>
      </c>
      <c r="D8" s="3">
        <v>672</v>
      </c>
      <c r="E8" t="str">
        <f>VLOOKUP(A8,HOP!A:L,12,0)</f>
        <v>672.00</v>
      </c>
      <c r="F8" t="str">
        <f>VLOOKUP(A8,HOP!A:C,3,0)</f>
        <v>3467498</v>
      </c>
      <c r="G8">
        <f t="shared" si="0"/>
        <v>0</v>
      </c>
      <c r="H8" t="str">
        <f t="shared" si="1"/>
        <v>，3467498</v>
      </c>
      <c r="I8" t="str">
        <f>VLOOKUP(A8,HOP!A:U,21,0)</f>
        <v>直连</v>
      </c>
    </row>
    <row r="9" ht="14.25" hidden="1" customHeight="1" spans="1:9">
      <c r="A9" s="6" t="s">
        <v>148</v>
      </c>
      <c r="B9" s="7" t="s">
        <v>92</v>
      </c>
      <c r="C9" s="7" t="s">
        <v>143</v>
      </c>
      <c r="D9" s="3">
        <v>2052</v>
      </c>
      <c r="E9" t="str">
        <f>VLOOKUP(A9,HOP!A:L,12,0)</f>
        <v>2052.00</v>
      </c>
      <c r="F9" t="str">
        <f>VLOOKUP(A9,HOP!A:C,3,0)</f>
        <v>3453624</v>
      </c>
      <c r="G9">
        <f t="shared" si="0"/>
        <v>0</v>
      </c>
      <c r="H9" t="str">
        <f t="shared" si="1"/>
        <v>，3453624</v>
      </c>
      <c r="I9" t="str">
        <f>VLOOKUP(A9,HOP!A:U,21,0)</f>
        <v>直采</v>
      </c>
    </row>
    <row r="10" ht="14.25" hidden="1" customHeight="1" spans="1:9">
      <c r="A10" s="6" t="s">
        <v>158</v>
      </c>
      <c r="B10" s="7" t="s">
        <v>103</v>
      </c>
      <c r="C10" s="7" t="s">
        <v>143</v>
      </c>
      <c r="D10" s="3">
        <v>1756</v>
      </c>
      <c r="E10" t="str">
        <f>VLOOKUP(A10,HOP!A:L,12,0)</f>
        <v>1756.00</v>
      </c>
      <c r="F10" t="str">
        <f>VLOOKUP(A10,HOP!A:C,3,0)</f>
        <v>3442483</v>
      </c>
      <c r="G10">
        <f t="shared" si="0"/>
        <v>0</v>
      </c>
      <c r="H10" t="str">
        <f t="shared" si="1"/>
        <v>，3442483</v>
      </c>
      <c r="I10" t="str">
        <f>VLOOKUP(A10,HOP!A:U,21,0)</f>
        <v>直采</v>
      </c>
    </row>
    <row r="11" ht="14.25" hidden="1" customHeight="1" spans="1:9">
      <c r="A11" s="6" t="s">
        <v>168</v>
      </c>
      <c r="B11" s="7" t="s">
        <v>92</v>
      </c>
      <c r="C11" s="7" t="s">
        <v>143</v>
      </c>
      <c r="D11" s="3">
        <v>2493</v>
      </c>
      <c r="E11" t="str">
        <f>VLOOKUP(A11,HOP!A:L,12,0)</f>
        <v>2493.00</v>
      </c>
      <c r="F11" t="str">
        <f>VLOOKUP(A11,HOP!A:C,3,0)</f>
        <v>3442290</v>
      </c>
      <c r="G11">
        <f t="shared" si="0"/>
        <v>0</v>
      </c>
      <c r="H11" t="str">
        <f t="shared" si="1"/>
        <v>，3442290</v>
      </c>
      <c r="I11" t="str">
        <f>VLOOKUP(A11,HOP!A:U,21,0)</f>
        <v>直采</v>
      </c>
    </row>
    <row r="12" ht="14.25" hidden="1" customHeight="1" spans="1:9">
      <c r="A12" s="6" t="s">
        <v>177</v>
      </c>
      <c r="B12" s="7" t="s">
        <v>182</v>
      </c>
      <c r="C12" s="7" t="s">
        <v>183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t="14.25" hidden="1" customHeight="1" spans="1:9">
      <c r="A13" s="6" t="s">
        <v>187</v>
      </c>
      <c r="B13" s="7" t="s">
        <v>93</v>
      </c>
      <c r="C13" s="7" t="s">
        <v>193</v>
      </c>
      <c r="D13" s="3">
        <v>1934</v>
      </c>
      <c r="E13" t="str">
        <f>VLOOKUP(A13,HOP!A:L,12,0)</f>
        <v>1934.00</v>
      </c>
      <c r="F13" t="str">
        <f>VLOOKUP(A13,HOP!A:C,3,0)</f>
        <v>3478418</v>
      </c>
      <c r="G13">
        <f t="shared" si="0"/>
        <v>0</v>
      </c>
      <c r="H13" t="str">
        <f t="shared" si="1"/>
        <v>，3478418</v>
      </c>
      <c r="I13" t="str">
        <f>VLOOKUP(A13,HOP!A:U,21,0)</f>
        <v>直连</v>
      </c>
    </row>
    <row r="14" ht="14.25" hidden="1" customHeight="1" spans="1:9">
      <c r="A14" s="6" t="s">
        <v>198</v>
      </c>
      <c r="B14" s="7" t="s">
        <v>143</v>
      </c>
      <c r="C14" s="7" t="s">
        <v>193</v>
      </c>
      <c r="D14" s="3">
        <v>380.34</v>
      </c>
      <c r="E14" t="str">
        <f>VLOOKUP(A14,HOP!A:L,12,0)</f>
        <v>380.34</v>
      </c>
      <c r="F14" t="str">
        <f>VLOOKUP(A14,HOP!A:C,3,0)</f>
        <v>3495642</v>
      </c>
      <c r="G14">
        <f t="shared" si="0"/>
        <v>0</v>
      </c>
      <c r="H14" t="str">
        <f t="shared" si="1"/>
        <v>，3495642</v>
      </c>
      <c r="I14" t="str">
        <f>VLOOKUP(A14,HOP!A:U,21,0)</f>
        <v>直连</v>
      </c>
    </row>
    <row r="15" ht="14.25" hidden="1" customHeight="1" spans="1:9">
      <c r="A15" s="6" t="s">
        <v>207</v>
      </c>
      <c r="B15" s="7" t="s">
        <v>212</v>
      </c>
      <c r="C15" s="7" t="s">
        <v>213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hidden="1" customHeight="1" spans="1:9">
      <c r="A16" s="6" t="s">
        <v>217</v>
      </c>
      <c r="B16" s="7" t="s">
        <v>222</v>
      </c>
      <c r="C16" s="7" t="s">
        <v>223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customHeight="1" spans="1:9">
      <c r="A17" s="6" t="s">
        <v>227</v>
      </c>
      <c r="B17" s="7" t="s">
        <v>230</v>
      </c>
      <c r="C17" s="7" t="s">
        <v>231</v>
      </c>
      <c r="D17" s="3">
        <v>263.4</v>
      </c>
      <c r="E17">
        <v>264</v>
      </c>
      <c r="F17">
        <v>3469497</v>
      </c>
      <c r="G17">
        <f t="shared" si="0"/>
        <v>-0.600000000000023</v>
      </c>
      <c r="H17" t="str">
        <f t="shared" si="1"/>
        <v>，3469497</v>
      </c>
      <c r="I17" t="e">
        <f>VLOOKUP(A17,HOP!A:U,21,0)</f>
        <v>#N/A</v>
      </c>
    </row>
    <row r="18" ht="14.25" customHeight="1" spans="1:9">
      <c r="A18" s="6" t="s">
        <v>237</v>
      </c>
      <c r="B18" s="7" t="s">
        <v>93</v>
      </c>
      <c r="C18" s="7" t="s">
        <v>243</v>
      </c>
      <c r="D18" s="3">
        <v>5261</v>
      </c>
      <c r="E18" t="str">
        <f>VLOOKUP(A18,HOP!A:L,12,0)</f>
        <v>5261.01</v>
      </c>
      <c r="F18" t="str">
        <f>VLOOKUP(A18,HOP!A:C,3,0)</f>
        <v>3409512</v>
      </c>
      <c r="G18">
        <f t="shared" si="0"/>
        <v>-0.0100000000002183</v>
      </c>
      <c r="H18" t="str">
        <f t="shared" si="1"/>
        <v>，3409512</v>
      </c>
      <c r="I18" t="str">
        <f>VLOOKUP(A18,HOP!A:U,21,0)</f>
        <v>直连</v>
      </c>
    </row>
    <row r="19" ht="14.25" hidden="1" customHeight="1" spans="1:9">
      <c r="A19" s="6" t="s">
        <v>248</v>
      </c>
      <c r="B19" s="7" t="s">
        <v>143</v>
      </c>
      <c r="C19" s="7" t="s">
        <v>243</v>
      </c>
      <c r="D19" s="3">
        <v>772</v>
      </c>
      <c r="E19" t="str">
        <f>VLOOKUP(A19,HOP!A:L,12,0)</f>
        <v>772.00</v>
      </c>
      <c r="F19" t="str">
        <f>VLOOKUP(A19,HOP!A:C,3,0)</f>
        <v>3481600</v>
      </c>
      <c r="G19">
        <f t="shared" si="0"/>
        <v>0</v>
      </c>
      <c r="H19" t="str">
        <f t="shared" si="1"/>
        <v>，3481600</v>
      </c>
      <c r="I19" t="str">
        <f>VLOOKUP(A19,HOP!A:U,21,0)</f>
        <v>直连</v>
      </c>
    </row>
    <row r="20" ht="14.25" hidden="1" customHeight="1" spans="1:9">
      <c r="A20" s="6" t="s">
        <v>255</v>
      </c>
      <c r="B20" s="7" t="s">
        <v>193</v>
      </c>
      <c r="C20" s="7" t="s">
        <v>243</v>
      </c>
      <c r="D20" s="3">
        <v>981</v>
      </c>
      <c r="E20" t="str">
        <f>VLOOKUP(A20,HOP!A:L,12,0)</f>
        <v>981.00</v>
      </c>
      <c r="F20" t="str">
        <f>VLOOKUP(A20,HOP!A:C,3,0)</f>
        <v>3482367</v>
      </c>
      <c r="G20">
        <f t="shared" si="0"/>
        <v>0</v>
      </c>
      <c r="H20" t="str">
        <f t="shared" si="1"/>
        <v>，3482367</v>
      </c>
      <c r="I20" t="str">
        <f>VLOOKUP(A20,HOP!A:U,21,0)</f>
        <v>直采</v>
      </c>
    </row>
    <row r="21" ht="14.25" hidden="1" customHeight="1" spans="1:9">
      <c r="A21" s="6" t="s">
        <v>264</v>
      </c>
      <c r="B21" s="7" t="s">
        <v>269</v>
      </c>
      <c r="C21" s="7" t="s">
        <v>270</v>
      </c>
      <c r="D21" s="3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t="14.25" hidden="1" customHeight="1" spans="1:9">
      <c r="A22" s="6" t="s">
        <v>274</v>
      </c>
      <c r="B22" s="7" t="s">
        <v>243</v>
      </c>
      <c r="C22" s="7" t="s">
        <v>279</v>
      </c>
      <c r="D22" s="3">
        <v>1410</v>
      </c>
      <c r="E22" t="str">
        <f>VLOOKUP(A22,HOP!A:L,12,0)</f>
        <v>1410.00</v>
      </c>
      <c r="F22" t="str">
        <f>VLOOKUP(A22,HOP!A:C,3,0)</f>
        <v>3452486</v>
      </c>
      <c r="G22">
        <f t="shared" si="0"/>
        <v>0</v>
      </c>
      <c r="H22" t="str">
        <f t="shared" si="1"/>
        <v>，3452486</v>
      </c>
      <c r="I22" t="str">
        <f>VLOOKUP(A22,HOP!A:U,21,0)</f>
        <v>直采</v>
      </c>
    </row>
    <row r="23" ht="14.25" hidden="1" customHeight="1" spans="1:9">
      <c r="A23" s="6" t="s">
        <v>284</v>
      </c>
      <c r="B23" s="7" t="s">
        <v>193</v>
      </c>
      <c r="C23" s="7" t="s">
        <v>279</v>
      </c>
      <c r="D23" s="3">
        <v>894</v>
      </c>
      <c r="E23" t="str">
        <f>VLOOKUP(A23,HOP!A:L,12,0)</f>
        <v>894.00</v>
      </c>
      <c r="F23" t="str">
        <f>VLOOKUP(A23,HOP!A:C,3,0)</f>
        <v>3434820</v>
      </c>
      <c r="G23">
        <f t="shared" si="0"/>
        <v>0</v>
      </c>
      <c r="H23" t="str">
        <f t="shared" si="1"/>
        <v>，3434820</v>
      </c>
      <c r="I23" t="str">
        <f>VLOOKUP(A23,HOP!A:U,21,0)</f>
        <v>直连</v>
      </c>
    </row>
    <row r="24" ht="14.25" hidden="1" customHeight="1" spans="1:9">
      <c r="A24" s="6" t="s">
        <v>294</v>
      </c>
      <c r="B24" s="7" t="s">
        <v>193</v>
      </c>
      <c r="C24" s="7" t="s">
        <v>279</v>
      </c>
      <c r="D24" s="3">
        <v>2682</v>
      </c>
      <c r="E24" t="str">
        <f>VLOOKUP(A24,HOP!A:L,12,0)</f>
        <v>2682.00</v>
      </c>
      <c r="F24" t="str">
        <f>VLOOKUP(A24,HOP!A:C,3,0)</f>
        <v>3434812</v>
      </c>
      <c r="G24">
        <f t="shared" si="0"/>
        <v>0</v>
      </c>
      <c r="H24" t="str">
        <f t="shared" si="1"/>
        <v>，3434812</v>
      </c>
      <c r="I24" t="str">
        <f>VLOOKUP(A24,HOP!A:U,21,0)</f>
        <v>直连</v>
      </c>
    </row>
    <row r="25" ht="14.25" customHeight="1" spans="1:9">
      <c r="A25" s="6" t="s">
        <v>300</v>
      </c>
      <c r="B25" s="7" t="s">
        <v>143</v>
      </c>
      <c r="C25" s="7" t="s">
        <v>279</v>
      </c>
      <c r="D25" s="3">
        <v>2536</v>
      </c>
      <c r="E25" t="str">
        <f>VLOOKUP(A25,HOP!A:L,12,0)</f>
        <v>2535.99</v>
      </c>
      <c r="F25" t="str">
        <f>VLOOKUP(A25,HOP!A:C,3,0)</f>
        <v>3433399</v>
      </c>
      <c r="G25">
        <f t="shared" si="0"/>
        <v>0.0100000000002183</v>
      </c>
      <c r="H25" t="str">
        <f t="shared" si="1"/>
        <v>，3433399</v>
      </c>
      <c r="I25" t="str">
        <f>VLOOKUP(A25,HOP!A:U,21,0)</f>
        <v>直连</v>
      </c>
    </row>
    <row r="26" ht="14.25" hidden="1" customHeight="1" spans="1:9">
      <c r="A26" s="6" t="s">
        <v>310</v>
      </c>
      <c r="B26" s="7" t="s">
        <v>313</v>
      </c>
      <c r="C26" s="7" t="s">
        <v>314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customHeight="1" spans="1:9">
      <c r="A27" s="6" t="s">
        <v>318</v>
      </c>
      <c r="B27" s="7" t="s">
        <v>230</v>
      </c>
      <c r="C27" s="7" t="s">
        <v>231</v>
      </c>
      <c r="D27" s="3">
        <v>263.4</v>
      </c>
      <c r="E27">
        <v>264</v>
      </c>
      <c r="F27">
        <v>3469502</v>
      </c>
      <c r="G27">
        <f t="shared" si="0"/>
        <v>-0.600000000000023</v>
      </c>
      <c r="H27" t="str">
        <f t="shared" si="1"/>
        <v>，3469502</v>
      </c>
      <c r="I27" t="e">
        <f>VLOOKUP(A27,HOP!A:U,21,0)</f>
        <v>#N/A</v>
      </c>
    </row>
    <row r="28" ht="14.25" hidden="1" customHeight="1" spans="1:9">
      <c r="A28" s="6" t="s">
        <v>322</v>
      </c>
      <c r="B28" s="7" t="s">
        <v>327</v>
      </c>
      <c r="C28" s="7" t="s">
        <v>328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6" t="s">
        <v>332</v>
      </c>
      <c r="B29" s="7" t="s">
        <v>279</v>
      </c>
      <c r="C29" s="7" t="s">
        <v>230</v>
      </c>
      <c r="D29" s="3">
        <v>690</v>
      </c>
      <c r="E29" t="str">
        <f>VLOOKUP(A29,HOP!A:L,12,0)</f>
        <v>690.00</v>
      </c>
      <c r="F29" t="str">
        <f>VLOOKUP(A29,HOP!A:C,3,0)</f>
        <v>3476706</v>
      </c>
      <c r="G29">
        <f t="shared" si="0"/>
        <v>0</v>
      </c>
      <c r="H29" t="str">
        <f t="shared" si="1"/>
        <v>，3476706</v>
      </c>
      <c r="I29" t="str">
        <f>VLOOKUP(A29,HOP!A:U,21,0)</f>
        <v>直采</v>
      </c>
    </row>
    <row r="30" ht="14.25" hidden="1" customHeight="1" spans="1:9">
      <c r="A30" s="6" t="s">
        <v>339</v>
      </c>
      <c r="B30" s="7" t="s">
        <v>243</v>
      </c>
      <c r="C30" s="7" t="s">
        <v>230</v>
      </c>
      <c r="D30" s="3">
        <v>1320</v>
      </c>
      <c r="E30" t="str">
        <f>VLOOKUP(A30,HOP!A:L,12,0)</f>
        <v>1320.00</v>
      </c>
      <c r="F30" t="str">
        <f>VLOOKUP(A30,HOP!A:C,3,0)</f>
        <v>3487451</v>
      </c>
      <c r="G30">
        <f t="shared" si="0"/>
        <v>0</v>
      </c>
      <c r="H30" t="str">
        <f t="shared" si="1"/>
        <v>，3487451</v>
      </c>
      <c r="I30" t="str">
        <f>VLOOKUP(A30,HOP!A:U,21,0)</f>
        <v>直采</v>
      </c>
    </row>
    <row r="31" ht="14.25" hidden="1" customHeight="1" spans="1:9">
      <c r="A31" s="6" t="s">
        <v>345</v>
      </c>
      <c r="B31" s="7" t="s">
        <v>243</v>
      </c>
      <c r="C31" s="7" t="s">
        <v>230</v>
      </c>
      <c r="D31" s="3">
        <v>1716</v>
      </c>
      <c r="E31" t="str">
        <f>VLOOKUP(A31,HOP!A:L,12,0)</f>
        <v>1716.00</v>
      </c>
      <c r="F31" t="str">
        <f>VLOOKUP(A31,HOP!A:C,3,0)</f>
        <v>3211897</v>
      </c>
      <c r="G31">
        <f t="shared" si="0"/>
        <v>0</v>
      </c>
      <c r="H31" t="str">
        <f t="shared" si="1"/>
        <v>，3211897</v>
      </c>
      <c r="I31" t="str">
        <f>VLOOKUP(A31,HOP!A:U,21,0)</f>
        <v>直采</v>
      </c>
    </row>
    <row r="32" ht="14.25" hidden="1" customHeight="1" spans="1:9">
      <c r="A32" s="6" t="s">
        <v>355</v>
      </c>
      <c r="B32" s="7" t="s">
        <v>243</v>
      </c>
      <c r="C32" s="7" t="s">
        <v>230</v>
      </c>
      <c r="D32" s="3">
        <v>990</v>
      </c>
      <c r="E32" t="str">
        <f>VLOOKUP(A32,HOP!A:L,12,0)</f>
        <v>990.00</v>
      </c>
      <c r="F32" t="str">
        <f>VLOOKUP(A32,HOP!A:C,3,0)</f>
        <v>3448892</v>
      </c>
      <c r="G32">
        <f t="shared" si="0"/>
        <v>0</v>
      </c>
      <c r="H32" t="str">
        <f t="shared" si="1"/>
        <v>，3448892</v>
      </c>
      <c r="I32" t="str">
        <f>VLOOKUP(A32,HOP!A:U,21,0)</f>
        <v>直采</v>
      </c>
    </row>
    <row r="33" ht="14.25" hidden="1" customHeight="1" spans="1:9">
      <c r="A33" s="6" t="s">
        <v>364</v>
      </c>
      <c r="B33" s="7" t="s">
        <v>243</v>
      </c>
      <c r="C33" s="7" t="s">
        <v>230</v>
      </c>
      <c r="D33" s="3">
        <v>4692</v>
      </c>
      <c r="E33" t="str">
        <f>VLOOKUP(A33,HOP!A:L,12,0)</f>
        <v>4692.00</v>
      </c>
      <c r="F33" t="str">
        <f>VLOOKUP(A33,HOP!A:C,3,0)</f>
        <v>3494949</v>
      </c>
      <c r="G33">
        <f t="shared" si="0"/>
        <v>0</v>
      </c>
      <c r="H33" t="str">
        <f t="shared" si="1"/>
        <v>，3494949</v>
      </c>
      <c r="I33" t="str">
        <f>VLOOKUP(A33,HOP!A:U,21,0)</f>
        <v>直采</v>
      </c>
    </row>
    <row r="34" ht="14.25" hidden="1" customHeight="1" spans="1:9">
      <c r="A34" s="6" t="s">
        <v>373</v>
      </c>
      <c r="B34" s="7" t="s">
        <v>143</v>
      </c>
      <c r="C34" s="7" t="s">
        <v>230</v>
      </c>
      <c r="D34" s="3">
        <v>1684</v>
      </c>
      <c r="E34" t="str">
        <f>VLOOKUP(A34,HOP!A:L,12,0)</f>
        <v>1684.00</v>
      </c>
      <c r="F34" t="str">
        <f>VLOOKUP(A34,HOP!A:C,3,0)</f>
        <v>3472190</v>
      </c>
      <c r="G34">
        <f t="shared" si="0"/>
        <v>0</v>
      </c>
      <c r="H34" t="str">
        <f t="shared" si="1"/>
        <v>，3472190</v>
      </c>
      <c r="I34" t="str">
        <f>VLOOKUP(A34,HOP!A:U,21,0)</f>
        <v>直采</v>
      </c>
    </row>
    <row r="35" ht="14.25" hidden="1" customHeight="1" spans="1:9">
      <c r="A35" s="6" t="s">
        <v>383</v>
      </c>
      <c r="B35" s="7" t="s">
        <v>279</v>
      </c>
      <c r="C35" s="7" t="s">
        <v>230</v>
      </c>
      <c r="D35" s="3">
        <v>341.87</v>
      </c>
      <c r="E35" t="str">
        <f>VLOOKUP(A35,HOP!A:L,12,0)</f>
        <v>341.87</v>
      </c>
      <c r="F35" t="str">
        <f>VLOOKUP(A35,HOP!A:C,3,0)</f>
        <v>3504431</v>
      </c>
      <c r="G35">
        <f t="shared" ref="G35:G51" si="2">D35-E35</f>
        <v>0</v>
      </c>
      <c r="H35" t="str">
        <f t="shared" ref="H35:H51" si="3">$H$1&amp;F35</f>
        <v>，3504431</v>
      </c>
      <c r="I35" t="str">
        <f>VLOOKUP(A35,HOP!A:U,21,0)</f>
        <v>直连</v>
      </c>
    </row>
    <row r="36" ht="14.25" hidden="1" customHeight="1" spans="1:9">
      <c r="A36" s="6" t="s">
        <v>392</v>
      </c>
      <c r="B36" s="7" t="s">
        <v>279</v>
      </c>
      <c r="C36" s="7" t="s">
        <v>230</v>
      </c>
      <c r="D36" s="3">
        <v>670.89</v>
      </c>
      <c r="E36" t="str">
        <f>VLOOKUP(A36,HOP!A:L,12,0)</f>
        <v>670.89</v>
      </c>
      <c r="F36" t="str">
        <f>VLOOKUP(A36,HOP!A:C,3,0)</f>
        <v>3495821</v>
      </c>
      <c r="G36">
        <f t="shared" si="2"/>
        <v>0</v>
      </c>
      <c r="H36" t="str">
        <f t="shared" si="3"/>
        <v>，3495821</v>
      </c>
      <c r="I36" t="str">
        <f>VLOOKUP(A36,HOP!A:U,21,0)</f>
        <v>直连</v>
      </c>
    </row>
    <row r="37" ht="14.25" hidden="1" customHeight="1" spans="1:9">
      <c r="A37" s="6" t="s">
        <v>401</v>
      </c>
      <c r="B37" s="7" t="s">
        <v>279</v>
      </c>
      <c r="C37" s="7" t="s">
        <v>230</v>
      </c>
      <c r="D37" s="3">
        <v>339.92</v>
      </c>
      <c r="E37" t="str">
        <f>VLOOKUP(A37,HOP!A:L,12,0)</f>
        <v>339.92</v>
      </c>
      <c r="F37" t="str">
        <f>VLOOKUP(A37,HOP!A:C,3,0)</f>
        <v>3510493</v>
      </c>
      <c r="G37">
        <f t="shared" si="2"/>
        <v>0</v>
      </c>
      <c r="H37" t="str">
        <f t="shared" si="3"/>
        <v>，3510493</v>
      </c>
      <c r="I37" t="str">
        <f>VLOOKUP(A37,HOP!A:U,21,0)</f>
        <v>直连</v>
      </c>
    </row>
    <row r="38" ht="14.25" hidden="1" customHeight="1" spans="1:9">
      <c r="A38" s="6" t="s">
        <v>410</v>
      </c>
      <c r="B38" s="7" t="s">
        <v>279</v>
      </c>
      <c r="C38" s="7" t="s">
        <v>230</v>
      </c>
      <c r="D38" s="3">
        <v>1981</v>
      </c>
      <c r="E38" t="str">
        <f>VLOOKUP(A38,HOP!A:L,12,0)</f>
        <v>1981.00</v>
      </c>
      <c r="F38" t="str">
        <f>VLOOKUP(A38,HOP!A:C,3,0)</f>
        <v>3480135</v>
      </c>
      <c r="G38">
        <f t="shared" si="2"/>
        <v>0</v>
      </c>
      <c r="H38" t="str">
        <f t="shared" si="3"/>
        <v>，3480135</v>
      </c>
      <c r="I38" t="str">
        <f>VLOOKUP(A38,HOP!A:U,21,0)</f>
        <v>直采</v>
      </c>
    </row>
    <row r="39" ht="14.25" hidden="1" customHeight="1" spans="1:9">
      <c r="A39" s="6" t="s">
        <v>416</v>
      </c>
      <c r="B39" s="7" t="s">
        <v>279</v>
      </c>
      <c r="C39" s="7" t="s">
        <v>230</v>
      </c>
      <c r="D39" s="3">
        <v>2081</v>
      </c>
      <c r="E39" t="str">
        <f>VLOOKUP(A39,HOP!A:L,12,0)</f>
        <v>2081.00</v>
      </c>
      <c r="F39" t="str">
        <f>VLOOKUP(A39,HOP!A:C,3,0)</f>
        <v>3487220</v>
      </c>
      <c r="G39">
        <f t="shared" si="2"/>
        <v>0</v>
      </c>
      <c r="H39" t="str">
        <f t="shared" si="3"/>
        <v>，3487220</v>
      </c>
      <c r="I39" t="str">
        <f>VLOOKUP(A39,HOP!A:U,21,0)</f>
        <v>直采</v>
      </c>
    </row>
    <row r="40" ht="14.25" hidden="1" customHeight="1" spans="1:9">
      <c r="A40" s="6" t="s">
        <v>422</v>
      </c>
      <c r="B40" s="7" t="s">
        <v>243</v>
      </c>
      <c r="C40" s="7" t="s">
        <v>230</v>
      </c>
      <c r="D40" s="3">
        <v>3916.2</v>
      </c>
      <c r="E40" t="str">
        <f>VLOOKUP(A40,HOP!A:L,12,0)</f>
        <v>3916.20</v>
      </c>
      <c r="F40" t="str">
        <f>VLOOKUP(A40,HOP!A:C,3,0)</f>
        <v>3505116</v>
      </c>
      <c r="G40">
        <f t="shared" si="2"/>
        <v>0</v>
      </c>
      <c r="H40" t="str">
        <f t="shared" si="3"/>
        <v>，3505116</v>
      </c>
      <c r="I40" t="str">
        <f>VLOOKUP(A40,HOP!A:U,21,0)</f>
        <v>直连</v>
      </c>
    </row>
    <row r="41" ht="14.25" hidden="1" customHeight="1" spans="1:9">
      <c r="A41" s="6" t="s">
        <v>429</v>
      </c>
      <c r="B41" s="7" t="s">
        <v>279</v>
      </c>
      <c r="C41" s="7" t="s">
        <v>230</v>
      </c>
      <c r="D41" s="3">
        <v>1136.27</v>
      </c>
      <c r="E41" t="str">
        <f>VLOOKUP(A41,HOP!A:L,12,0)</f>
        <v>1136.27</v>
      </c>
      <c r="F41" t="str">
        <f>VLOOKUP(A41,HOP!A:C,3,0)</f>
        <v>3505233</v>
      </c>
      <c r="G41">
        <f t="shared" si="2"/>
        <v>0</v>
      </c>
      <c r="H41" t="str">
        <f t="shared" si="3"/>
        <v>，3505233</v>
      </c>
      <c r="I41" t="str">
        <f>VLOOKUP(A41,HOP!A:U,21,0)</f>
        <v>直连</v>
      </c>
    </row>
    <row r="42" ht="14.25" hidden="1" customHeight="1" spans="1:9">
      <c r="A42" s="6" t="s">
        <v>438</v>
      </c>
      <c r="B42" s="7" t="s">
        <v>327</v>
      </c>
      <c r="C42" s="7" t="s">
        <v>328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2"/>
        <v>#N/A</v>
      </c>
      <c r="H42" t="e">
        <f t="shared" si="3"/>
        <v>#N/A</v>
      </c>
      <c r="I42" t="e">
        <f>VLOOKUP(A42,HOP!A:U,21,0)</f>
        <v>#N/A</v>
      </c>
    </row>
    <row r="43" ht="14.25" hidden="1" customHeight="1" spans="1:9">
      <c r="A43" s="6" t="s">
        <v>446</v>
      </c>
      <c r="B43" s="7" t="s">
        <v>451</v>
      </c>
      <c r="C43" s="7" t="s">
        <v>452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2"/>
        <v>#N/A</v>
      </c>
      <c r="H43" t="e">
        <f t="shared" si="3"/>
        <v>#N/A</v>
      </c>
      <c r="I43" t="e">
        <f>VLOOKUP(A43,HOP!A:U,21,0)</f>
        <v>#N/A</v>
      </c>
    </row>
    <row r="44" ht="14.25" hidden="1" customHeight="1" spans="1:9">
      <c r="A44" s="6" t="s">
        <v>456</v>
      </c>
      <c r="B44" s="7" t="s">
        <v>243</v>
      </c>
      <c r="C44" s="7" t="s">
        <v>451</v>
      </c>
      <c r="D44" s="3">
        <v>2060</v>
      </c>
      <c r="E44" t="str">
        <f>VLOOKUP(A44,HOP!A:L,12,0)</f>
        <v>2060.00</v>
      </c>
      <c r="F44" t="str">
        <f>VLOOKUP(A44,HOP!A:C,3,0)</f>
        <v>3450702</v>
      </c>
      <c r="G44">
        <f t="shared" si="2"/>
        <v>0</v>
      </c>
      <c r="H44" t="str">
        <f t="shared" si="3"/>
        <v>，3450702</v>
      </c>
      <c r="I44" t="str">
        <f>VLOOKUP(A44,HOP!A:U,21,0)</f>
        <v>直采</v>
      </c>
    </row>
    <row r="45" ht="14.25" hidden="1" customHeight="1" spans="1:9">
      <c r="A45" s="6" t="s">
        <v>462</v>
      </c>
      <c r="B45" s="7" t="s">
        <v>230</v>
      </c>
      <c r="C45" s="7" t="s">
        <v>451</v>
      </c>
      <c r="D45" s="3">
        <v>960</v>
      </c>
      <c r="E45" t="str">
        <f>VLOOKUP(A45,HOP!A:L,12,0)</f>
        <v>960.00</v>
      </c>
      <c r="F45" t="str">
        <f>VLOOKUP(A45,HOP!A:C,3,0)</f>
        <v>3456546</v>
      </c>
      <c r="G45">
        <f t="shared" si="2"/>
        <v>0</v>
      </c>
      <c r="H45" t="str">
        <f t="shared" si="3"/>
        <v>，3456546</v>
      </c>
      <c r="I45" t="str">
        <f>VLOOKUP(A45,HOP!A:U,21,0)</f>
        <v>直连</v>
      </c>
    </row>
    <row r="46" ht="14.25" hidden="1" customHeight="1" spans="1:9">
      <c r="A46" s="6" t="s">
        <v>472</v>
      </c>
      <c r="B46" s="7" t="s">
        <v>279</v>
      </c>
      <c r="C46" s="7" t="s">
        <v>451</v>
      </c>
      <c r="D46" s="3">
        <v>582</v>
      </c>
      <c r="E46" t="str">
        <f>VLOOKUP(A46,HOP!A:L,12,0)</f>
        <v>582.00</v>
      </c>
      <c r="F46" t="str">
        <f>VLOOKUP(A46,HOP!A:C,3,0)</f>
        <v>3187700</v>
      </c>
      <c r="G46">
        <f t="shared" si="2"/>
        <v>0</v>
      </c>
      <c r="H46" t="str">
        <f t="shared" si="3"/>
        <v>，3187700</v>
      </c>
      <c r="I46" t="str">
        <f>VLOOKUP(A46,HOP!A:U,21,0)</f>
        <v>直连</v>
      </c>
    </row>
    <row r="47" ht="14.25" hidden="1" customHeight="1" spans="1:9">
      <c r="A47" s="6" t="s">
        <v>482</v>
      </c>
      <c r="B47" s="7" t="s">
        <v>193</v>
      </c>
      <c r="C47" s="7" t="s">
        <v>451</v>
      </c>
      <c r="D47" s="3">
        <v>3324</v>
      </c>
      <c r="E47" t="str">
        <f>VLOOKUP(A47,HOP!A:L,12,0)</f>
        <v>3324.00</v>
      </c>
      <c r="F47" t="str">
        <f>VLOOKUP(A47,HOP!A:C,3,0)</f>
        <v>3441699</v>
      </c>
      <c r="G47">
        <f t="shared" si="2"/>
        <v>0</v>
      </c>
      <c r="H47" t="str">
        <f t="shared" si="3"/>
        <v>，3441699</v>
      </c>
      <c r="I47" t="str">
        <f>VLOOKUP(A47,HOP!A:U,21,0)</f>
        <v>直采</v>
      </c>
    </row>
    <row r="48" ht="14.25" customHeight="1" spans="1:9">
      <c r="A48" s="6" t="s">
        <v>491</v>
      </c>
      <c r="B48" s="7" t="s">
        <v>279</v>
      </c>
      <c r="C48" s="7" t="s">
        <v>451</v>
      </c>
      <c r="D48" s="3">
        <v>527.35</v>
      </c>
      <c r="E48" t="str">
        <f>VLOOKUP(A48,HOP!A:L,12,0)</f>
        <v>527.36</v>
      </c>
      <c r="F48" t="str">
        <f>VLOOKUP(A48,HOP!A:C,3,0)</f>
        <v>3510171</v>
      </c>
      <c r="G48">
        <f t="shared" si="2"/>
        <v>-0.00999999999999091</v>
      </c>
      <c r="H48" t="str">
        <f t="shared" si="3"/>
        <v>，3510171</v>
      </c>
      <c r="I48" t="str">
        <f>VLOOKUP(A48,HOP!A:U,21,0)</f>
        <v>直连</v>
      </c>
    </row>
    <row r="49" ht="14.25" hidden="1" customHeight="1" spans="1:9">
      <c r="A49" s="6" t="s">
        <v>499</v>
      </c>
      <c r="B49" s="7" t="s">
        <v>505</v>
      </c>
      <c r="C49" s="7" t="s">
        <v>506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2"/>
        <v>#N/A</v>
      </c>
      <c r="H49" t="e">
        <f t="shared" si="3"/>
        <v>#N/A</v>
      </c>
      <c r="I49" t="e">
        <f>VLOOKUP(A49,HOP!A:U,21,0)</f>
        <v>#N/A</v>
      </c>
    </row>
    <row r="50" ht="14.25" hidden="1" customHeight="1" spans="1:9">
      <c r="A50" s="6" t="s">
        <v>510</v>
      </c>
      <c r="B50" s="7" t="s">
        <v>230</v>
      </c>
      <c r="C50" s="7" t="s">
        <v>451</v>
      </c>
      <c r="D50" s="3">
        <v>1915.44</v>
      </c>
      <c r="E50" t="str">
        <f>VLOOKUP(A50,HOP!A:L,12,0)</f>
        <v>1915.44</v>
      </c>
      <c r="F50" t="str">
        <f>VLOOKUP(A50,HOP!A:C,3,0)</f>
        <v>3508989</v>
      </c>
      <c r="G50">
        <f t="shared" si="2"/>
        <v>0</v>
      </c>
      <c r="H50" t="str">
        <f t="shared" si="3"/>
        <v>，3508989</v>
      </c>
      <c r="I50" t="str">
        <f>VLOOKUP(A50,HOP!A:U,21,0)</f>
        <v>直连</v>
      </c>
    </row>
    <row r="51" ht="14.25" hidden="1" customHeight="1" spans="1:9">
      <c r="A51" s="6" t="s">
        <v>519</v>
      </c>
      <c r="B51" s="7" t="s">
        <v>524</v>
      </c>
      <c r="C51" s="7" t="s">
        <v>525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3" spans="4:4">
      <c r="D53" s="3">
        <f>SUM(D2:D52)</f>
        <v>62694.08</v>
      </c>
    </row>
    <row r="55" ht="14.25" spans="4:4">
      <c r="D55" s="8" t="s">
        <v>23</v>
      </c>
    </row>
    <row r="58" spans="1:3">
      <c r="A58" t="s">
        <v>541</v>
      </c>
      <c r="C58">
        <v>34119</v>
      </c>
    </row>
    <row r="59" spans="1:3">
      <c r="A59" t="s">
        <v>542</v>
      </c>
      <c r="C59">
        <v>28575.08</v>
      </c>
    </row>
    <row r="60" spans="1:3">
      <c r="A60" s="5" t="s">
        <v>543</v>
      </c>
      <c r="C60">
        <f>SUBTOTAL(9,C58:C59)</f>
        <v>62694.08</v>
      </c>
    </row>
  </sheetData>
  <autoFilter ref="A1:I51">
    <filterColumn colId="3">
      <filters>
        <filter val="1,049.00"/>
        <filter val="5,261.00"/>
        <filter val="1,320.00"/>
        <filter val="1,410.00"/>
        <filter val="1,684.00"/>
        <filter val="1,716.00"/>
        <filter val="1,756.00"/>
        <filter val="1,781.00"/>
        <filter val="3,916.20"/>
        <filter val="1,934.00"/>
        <filter val="1,981.00"/>
        <filter val="339.92"/>
        <filter val="1,915.44"/>
        <filter val="4,692.00"/>
        <filter val="3,324.00"/>
        <filter val="380.34"/>
        <filter val="527.35"/>
        <filter val="1,136.27"/>
        <filter val="263.40"/>
        <filter val="582.00"/>
        <filter val="672.00"/>
        <filter val="690.00"/>
        <filter val="772.00"/>
        <filter val="894.00"/>
        <filter val="960.00"/>
        <filter val="981.00"/>
        <filter val="990.00"/>
        <filter val="2,006.00"/>
        <filter val="2,052.00"/>
        <filter val="2,060.00"/>
        <filter val="2,081.00"/>
        <filter val="2,493.00"/>
        <filter val="2,536.00"/>
        <filter val="2,580.00"/>
        <filter val="2,682.00"/>
        <filter val="341.87"/>
        <filter val="670.89"/>
      </filters>
    </filterColumn>
    <filterColumn colId="6">
      <filters>
        <filter val="0.01"/>
        <filter val="-0.01"/>
        <filter val="-0.6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544</v>
      </c>
      <c r="B1" s="2" t="s">
        <v>545</v>
      </c>
      <c r="C1" s="2" t="s">
        <v>546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547</v>
      </c>
      <c r="I1" s="2" t="s">
        <v>548</v>
      </c>
      <c r="J1" s="2" t="s">
        <v>549</v>
      </c>
      <c r="K1" s="2" t="s">
        <v>550</v>
      </c>
      <c r="L1" s="2" t="s">
        <v>551</v>
      </c>
      <c r="M1" s="2" t="s">
        <v>552</v>
      </c>
      <c r="N1" s="2" t="s">
        <v>553</v>
      </c>
      <c r="O1" s="2" t="s">
        <v>554</v>
      </c>
      <c r="P1" s="2" t="s">
        <v>555</v>
      </c>
      <c r="Q1" s="2" t="s">
        <v>556</v>
      </c>
      <c r="R1" s="2" t="s">
        <v>557</v>
      </c>
      <c r="S1" s="2" t="s">
        <v>558</v>
      </c>
      <c r="T1" s="2" t="s">
        <v>559</v>
      </c>
      <c r="U1" s="2" t="s">
        <v>560</v>
      </c>
      <c r="V1" s="2" t="s">
        <v>561</v>
      </c>
    </row>
    <row r="2" s="1" customFormat="1" spans="1:22">
      <c r="A2" s="1" t="s">
        <v>401</v>
      </c>
      <c r="B2" s="1" t="s">
        <v>279</v>
      </c>
      <c r="C2" s="1" t="s">
        <v>402</v>
      </c>
      <c r="D2" s="1" t="s">
        <v>562</v>
      </c>
      <c r="E2" s="1" t="s">
        <v>563</v>
      </c>
      <c r="F2" s="1" t="s">
        <v>279</v>
      </c>
      <c r="G2" s="1" t="s">
        <v>230</v>
      </c>
      <c r="H2" s="1" t="s">
        <v>564</v>
      </c>
      <c r="I2" s="1" t="s">
        <v>565</v>
      </c>
      <c r="J2" s="1" t="s">
        <v>566</v>
      </c>
      <c r="K2" s="1" t="s">
        <v>565</v>
      </c>
      <c r="L2" s="1" t="s">
        <v>565</v>
      </c>
      <c r="M2" s="1" t="s">
        <v>567</v>
      </c>
      <c r="N2" s="1" t="s">
        <v>567</v>
      </c>
      <c r="O2" s="1" t="s">
        <v>568</v>
      </c>
      <c r="P2" s="1" t="s">
        <v>569</v>
      </c>
      <c r="Q2" s="1" t="s">
        <v>570</v>
      </c>
      <c r="R2" s="1" t="s">
        <v>571</v>
      </c>
      <c r="S2" s="1" t="s">
        <v>73</v>
      </c>
      <c r="T2" s="1" t="s">
        <v>572</v>
      </c>
      <c r="U2" s="1" t="s">
        <v>573</v>
      </c>
      <c r="V2" s="1" t="s">
        <v>574</v>
      </c>
    </row>
    <row r="3" s="1" customFormat="1" spans="1:22">
      <c r="A3" s="1" t="s">
        <v>491</v>
      </c>
      <c r="B3" s="1" t="s">
        <v>279</v>
      </c>
      <c r="C3" s="1" t="s">
        <v>492</v>
      </c>
      <c r="D3" s="1" t="s">
        <v>494</v>
      </c>
      <c r="E3" s="1" t="s">
        <v>575</v>
      </c>
      <c r="F3" s="1" t="s">
        <v>279</v>
      </c>
      <c r="G3" s="1" t="s">
        <v>451</v>
      </c>
      <c r="H3" s="1" t="s">
        <v>564</v>
      </c>
      <c r="I3" s="1" t="s">
        <v>576</v>
      </c>
      <c r="J3" s="1" t="s">
        <v>566</v>
      </c>
      <c r="K3" s="1" t="s">
        <v>576</v>
      </c>
      <c r="L3" s="1" t="s">
        <v>576</v>
      </c>
      <c r="M3" s="1" t="s">
        <v>567</v>
      </c>
      <c r="N3" s="1" t="s">
        <v>567</v>
      </c>
      <c r="O3" s="1" t="s">
        <v>568</v>
      </c>
      <c r="P3" s="1" t="s">
        <v>569</v>
      </c>
      <c r="Q3" s="1" t="s">
        <v>570</v>
      </c>
      <c r="R3" s="1" t="s">
        <v>577</v>
      </c>
      <c r="S3" s="1" t="s">
        <v>73</v>
      </c>
      <c r="T3" s="1" t="s">
        <v>572</v>
      </c>
      <c r="U3" s="1" t="s">
        <v>573</v>
      </c>
      <c r="V3" s="1" t="s">
        <v>574</v>
      </c>
    </row>
    <row r="4" s="1" customFormat="1" spans="1:22">
      <c r="A4" s="1" t="s">
        <v>510</v>
      </c>
      <c r="B4" s="1" t="s">
        <v>243</v>
      </c>
      <c r="C4" s="1" t="s">
        <v>511</v>
      </c>
      <c r="D4" s="1" t="s">
        <v>513</v>
      </c>
      <c r="E4" s="1" t="s">
        <v>578</v>
      </c>
      <c r="F4" s="1" t="s">
        <v>230</v>
      </c>
      <c r="G4" s="1" t="s">
        <v>451</v>
      </c>
      <c r="H4" s="1" t="s">
        <v>564</v>
      </c>
      <c r="I4" s="1" t="s">
        <v>579</v>
      </c>
      <c r="J4" s="1" t="s">
        <v>566</v>
      </c>
      <c r="K4" s="1" t="s">
        <v>579</v>
      </c>
      <c r="L4" s="1" t="s">
        <v>579</v>
      </c>
      <c r="M4" s="1" t="s">
        <v>567</v>
      </c>
      <c r="N4" s="1" t="s">
        <v>567</v>
      </c>
      <c r="O4" s="1" t="s">
        <v>568</v>
      </c>
      <c r="P4" s="1" t="s">
        <v>569</v>
      </c>
      <c r="Q4" s="1" t="s">
        <v>570</v>
      </c>
      <c r="R4" s="1" t="s">
        <v>580</v>
      </c>
      <c r="S4" s="1" t="s">
        <v>73</v>
      </c>
      <c r="T4" s="1" t="s">
        <v>572</v>
      </c>
      <c r="U4" s="1" t="s">
        <v>573</v>
      </c>
      <c r="V4" s="1" t="s">
        <v>581</v>
      </c>
    </row>
    <row r="5" s="1" customFormat="1" spans="1:22">
      <c r="A5" s="1" t="s">
        <v>383</v>
      </c>
      <c r="B5" s="1" t="s">
        <v>193</v>
      </c>
      <c r="C5" s="1" t="s">
        <v>384</v>
      </c>
      <c r="D5" s="1" t="s">
        <v>386</v>
      </c>
      <c r="E5" s="1" t="s">
        <v>582</v>
      </c>
      <c r="F5" s="1" t="s">
        <v>279</v>
      </c>
      <c r="G5" s="1" t="s">
        <v>230</v>
      </c>
      <c r="H5" s="1" t="s">
        <v>564</v>
      </c>
      <c r="I5" s="1" t="s">
        <v>583</v>
      </c>
      <c r="J5" s="1" t="s">
        <v>566</v>
      </c>
      <c r="K5" s="1" t="s">
        <v>583</v>
      </c>
      <c r="L5" s="1" t="s">
        <v>583</v>
      </c>
      <c r="M5" s="1" t="s">
        <v>567</v>
      </c>
      <c r="N5" s="1" t="s">
        <v>567</v>
      </c>
      <c r="O5" s="1" t="s">
        <v>568</v>
      </c>
      <c r="P5" s="1" t="s">
        <v>569</v>
      </c>
      <c r="Q5" s="1" t="s">
        <v>570</v>
      </c>
      <c r="R5" s="1" t="s">
        <v>584</v>
      </c>
      <c r="S5" s="1" t="s">
        <v>73</v>
      </c>
      <c r="T5" s="1" t="s">
        <v>572</v>
      </c>
      <c r="U5" s="1" t="s">
        <v>573</v>
      </c>
      <c r="V5" s="1" t="s">
        <v>574</v>
      </c>
    </row>
    <row r="6" s="1" customFormat="1" spans="1:22">
      <c r="A6" s="1" t="s">
        <v>364</v>
      </c>
      <c r="B6" s="1" t="s">
        <v>93</v>
      </c>
      <c r="C6" s="1" t="s">
        <v>365</v>
      </c>
      <c r="D6" s="1" t="s">
        <v>585</v>
      </c>
      <c r="E6" s="1" t="s">
        <v>586</v>
      </c>
      <c r="F6" s="1" t="s">
        <v>243</v>
      </c>
      <c r="G6" s="1" t="s">
        <v>230</v>
      </c>
      <c r="H6" s="1" t="s">
        <v>564</v>
      </c>
      <c r="I6" s="1" t="s">
        <v>587</v>
      </c>
      <c r="J6" s="1" t="s">
        <v>566</v>
      </c>
      <c r="K6" s="1" t="s">
        <v>587</v>
      </c>
      <c r="L6" s="1" t="s">
        <v>587</v>
      </c>
      <c r="M6" s="1" t="s">
        <v>567</v>
      </c>
      <c r="N6" s="1" t="s">
        <v>567</v>
      </c>
      <c r="O6" s="1" t="s">
        <v>568</v>
      </c>
      <c r="P6" s="1" t="s">
        <v>569</v>
      </c>
      <c r="Q6" s="1" t="s">
        <v>570</v>
      </c>
      <c r="R6" s="1" t="s">
        <v>588</v>
      </c>
      <c r="S6" s="1" t="s">
        <v>73</v>
      </c>
      <c r="T6" s="1" t="s">
        <v>572</v>
      </c>
      <c r="U6" s="1" t="s">
        <v>589</v>
      </c>
      <c r="V6" s="1" t="s">
        <v>574</v>
      </c>
    </row>
    <row r="7" s="1" customFormat="1" spans="1:22">
      <c r="A7" s="1" t="s">
        <v>422</v>
      </c>
      <c r="B7" s="1" t="s">
        <v>193</v>
      </c>
      <c r="C7" s="1" t="s">
        <v>423</v>
      </c>
      <c r="D7" s="1" t="s">
        <v>122</v>
      </c>
      <c r="E7" s="1" t="s">
        <v>590</v>
      </c>
      <c r="F7" s="1" t="s">
        <v>243</v>
      </c>
      <c r="G7" s="1" t="s">
        <v>230</v>
      </c>
      <c r="H7" s="1" t="s">
        <v>564</v>
      </c>
      <c r="I7" s="1" t="s">
        <v>591</v>
      </c>
      <c r="J7" s="1" t="s">
        <v>566</v>
      </c>
      <c r="K7" s="1" t="s">
        <v>591</v>
      </c>
      <c r="L7" s="1" t="s">
        <v>591</v>
      </c>
      <c r="M7" s="1" t="s">
        <v>567</v>
      </c>
      <c r="N7" s="1" t="s">
        <v>567</v>
      </c>
      <c r="O7" s="1" t="s">
        <v>568</v>
      </c>
      <c r="P7" s="1" t="s">
        <v>569</v>
      </c>
      <c r="Q7" s="1" t="s">
        <v>570</v>
      </c>
      <c r="R7" s="1" t="s">
        <v>592</v>
      </c>
      <c r="S7" s="1" t="s">
        <v>73</v>
      </c>
      <c r="T7" s="1" t="s">
        <v>572</v>
      </c>
      <c r="U7" s="1" t="s">
        <v>573</v>
      </c>
      <c r="V7" s="1" t="s">
        <v>581</v>
      </c>
    </row>
    <row r="8" s="1" customFormat="1" spans="1:22">
      <c r="A8" s="1" t="s">
        <v>392</v>
      </c>
      <c r="B8" s="1" t="s">
        <v>93</v>
      </c>
      <c r="C8" s="1" t="s">
        <v>393</v>
      </c>
      <c r="D8" s="1" t="s">
        <v>395</v>
      </c>
      <c r="E8" s="1" t="s">
        <v>593</v>
      </c>
      <c r="F8" s="1" t="s">
        <v>279</v>
      </c>
      <c r="G8" s="1" t="s">
        <v>230</v>
      </c>
      <c r="H8" s="1" t="s">
        <v>564</v>
      </c>
      <c r="I8" s="1" t="s">
        <v>594</v>
      </c>
      <c r="J8" s="1" t="s">
        <v>566</v>
      </c>
      <c r="K8" s="1" t="s">
        <v>594</v>
      </c>
      <c r="L8" s="1" t="s">
        <v>594</v>
      </c>
      <c r="M8" s="1" t="s">
        <v>567</v>
      </c>
      <c r="N8" s="1" t="s">
        <v>567</v>
      </c>
      <c r="O8" s="1" t="s">
        <v>568</v>
      </c>
      <c r="P8" s="1" t="s">
        <v>569</v>
      </c>
      <c r="Q8" s="1" t="s">
        <v>570</v>
      </c>
      <c r="R8" s="1" t="s">
        <v>595</v>
      </c>
      <c r="S8" s="1" t="s">
        <v>73</v>
      </c>
      <c r="T8" s="1" t="s">
        <v>572</v>
      </c>
      <c r="U8" s="1" t="s">
        <v>573</v>
      </c>
      <c r="V8" s="1" t="s">
        <v>574</v>
      </c>
    </row>
    <row r="9" s="1" customFormat="1" spans="1:22">
      <c r="A9" s="1" t="s">
        <v>416</v>
      </c>
      <c r="B9" s="1" t="s">
        <v>92</v>
      </c>
      <c r="C9" s="1" t="s">
        <v>417</v>
      </c>
      <c r="D9" s="1" t="s">
        <v>122</v>
      </c>
      <c r="E9" s="1" t="s">
        <v>596</v>
      </c>
      <c r="F9" s="1" t="s">
        <v>279</v>
      </c>
      <c r="G9" s="1" t="s">
        <v>230</v>
      </c>
      <c r="H9" s="1" t="s">
        <v>564</v>
      </c>
      <c r="I9" s="1" t="s">
        <v>597</v>
      </c>
      <c r="J9" s="1" t="s">
        <v>566</v>
      </c>
      <c r="K9" s="1" t="s">
        <v>597</v>
      </c>
      <c r="L9" s="1" t="s">
        <v>597</v>
      </c>
      <c r="M9" s="1" t="s">
        <v>567</v>
      </c>
      <c r="N9" s="1" t="s">
        <v>567</v>
      </c>
      <c r="O9" s="1" t="s">
        <v>568</v>
      </c>
      <c r="P9" s="1" t="s">
        <v>569</v>
      </c>
      <c r="Q9" s="1" t="s">
        <v>570</v>
      </c>
      <c r="R9" s="1" t="s">
        <v>598</v>
      </c>
      <c r="S9" s="1" t="s">
        <v>73</v>
      </c>
      <c r="T9" s="1" t="s">
        <v>572</v>
      </c>
      <c r="U9" s="1" t="s">
        <v>589</v>
      </c>
      <c r="V9" s="1" t="s">
        <v>581</v>
      </c>
    </row>
    <row r="10" s="1" customFormat="1" spans="1:22">
      <c r="A10" s="1" t="s">
        <v>429</v>
      </c>
      <c r="B10" s="1" t="s">
        <v>193</v>
      </c>
      <c r="C10" s="1" t="s">
        <v>430</v>
      </c>
      <c r="D10" s="1" t="s">
        <v>432</v>
      </c>
      <c r="E10" s="1" t="s">
        <v>599</v>
      </c>
      <c r="F10" s="1" t="s">
        <v>279</v>
      </c>
      <c r="G10" s="1" t="s">
        <v>230</v>
      </c>
      <c r="H10" s="1" t="s">
        <v>564</v>
      </c>
      <c r="I10" s="1" t="s">
        <v>600</v>
      </c>
      <c r="J10" s="1" t="s">
        <v>566</v>
      </c>
      <c r="K10" s="1" t="s">
        <v>600</v>
      </c>
      <c r="L10" s="1" t="s">
        <v>600</v>
      </c>
      <c r="M10" s="1" t="s">
        <v>567</v>
      </c>
      <c r="N10" s="1" t="s">
        <v>567</v>
      </c>
      <c r="O10" s="1" t="s">
        <v>568</v>
      </c>
      <c r="P10" s="1" t="s">
        <v>569</v>
      </c>
      <c r="Q10" s="1" t="s">
        <v>570</v>
      </c>
      <c r="R10" s="1" t="s">
        <v>601</v>
      </c>
      <c r="S10" s="1" t="s">
        <v>73</v>
      </c>
      <c r="T10" s="1" t="s">
        <v>572</v>
      </c>
      <c r="U10" s="1" t="s">
        <v>573</v>
      </c>
      <c r="V10" s="1" t="s">
        <v>581</v>
      </c>
    </row>
    <row r="11" s="1" customFormat="1" spans="1:22">
      <c r="A11" s="1" t="s">
        <v>248</v>
      </c>
      <c r="B11" s="1" t="s">
        <v>79</v>
      </c>
      <c r="C11" s="1" t="s">
        <v>249</v>
      </c>
      <c r="D11" s="1" t="s">
        <v>201</v>
      </c>
      <c r="E11" s="1" t="s">
        <v>602</v>
      </c>
      <c r="F11" s="1" t="s">
        <v>143</v>
      </c>
      <c r="G11" s="1" t="s">
        <v>243</v>
      </c>
      <c r="H11" s="1" t="s">
        <v>564</v>
      </c>
      <c r="I11" s="1" t="s">
        <v>603</v>
      </c>
      <c r="J11" s="1" t="s">
        <v>566</v>
      </c>
      <c r="K11" s="1" t="s">
        <v>603</v>
      </c>
      <c r="L11" s="1" t="s">
        <v>603</v>
      </c>
      <c r="M11" s="1" t="s">
        <v>567</v>
      </c>
      <c r="N11" s="1" t="s">
        <v>567</v>
      </c>
      <c r="O11" s="1" t="s">
        <v>568</v>
      </c>
      <c r="P11" s="1" t="s">
        <v>569</v>
      </c>
      <c r="Q11" s="1" t="s">
        <v>570</v>
      </c>
      <c r="R11" s="1" t="s">
        <v>604</v>
      </c>
      <c r="S11" s="1" t="s">
        <v>73</v>
      </c>
      <c r="T11" s="1" t="s">
        <v>572</v>
      </c>
      <c r="U11" s="1" t="s">
        <v>573</v>
      </c>
      <c r="V11" s="1" t="s">
        <v>581</v>
      </c>
    </row>
    <row r="12" s="1" customFormat="1" spans="1:22">
      <c r="A12" s="1" t="s">
        <v>410</v>
      </c>
      <c r="B12" s="1" t="s">
        <v>79</v>
      </c>
      <c r="C12" s="1" t="s">
        <v>411</v>
      </c>
      <c r="D12" s="1" t="s">
        <v>122</v>
      </c>
      <c r="E12" s="1" t="s">
        <v>605</v>
      </c>
      <c r="F12" s="1" t="s">
        <v>279</v>
      </c>
      <c r="G12" s="1" t="s">
        <v>230</v>
      </c>
      <c r="H12" s="1" t="s">
        <v>564</v>
      </c>
      <c r="I12" s="1" t="s">
        <v>606</v>
      </c>
      <c r="J12" s="1" t="s">
        <v>566</v>
      </c>
      <c r="K12" s="1" t="s">
        <v>606</v>
      </c>
      <c r="L12" s="1" t="s">
        <v>606</v>
      </c>
      <c r="M12" s="1" t="s">
        <v>567</v>
      </c>
      <c r="N12" s="1" t="s">
        <v>567</v>
      </c>
      <c r="O12" s="1" t="s">
        <v>568</v>
      </c>
      <c r="P12" s="1" t="s">
        <v>569</v>
      </c>
      <c r="Q12" s="1" t="s">
        <v>570</v>
      </c>
      <c r="R12" s="1" t="s">
        <v>607</v>
      </c>
      <c r="S12" s="1" t="s">
        <v>73</v>
      </c>
      <c r="T12" s="1" t="s">
        <v>572</v>
      </c>
      <c r="U12" s="1" t="s">
        <v>589</v>
      </c>
      <c r="V12" s="1" t="s">
        <v>581</v>
      </c>
    </row>
    <row r="13" s="1" customFormat="1" spans="1:22">
      <c r="A13" s="1" t="s">
        <v>119</v>
      </c>
      <c r="B13" s="1" t="s">
        <v>79</v>
      </c>
      <c r="C13" s="1" t="s">
        <v>120</v>
      </c>
      <c r="D13" s="1" t="s">
        <v>122</v>
      </c>
      <c r="E13" s="1" t="s">
        <v>608</v>
      </c>
      <c r="F13" s="1" t="s">
        <v>103</v>
      </c>
      <c r="G13" s="1" t="s">
        <v>93</v>
      </c>
      <c r="H13" s="1" t="s">
        <v>564</v>
      </c>
      <c r="I13" s="1" t="s">
        <v>609</v>
      </c>
      <c r="J13" s="1" t="s">
        <v>566</v>
      </c>
      <c r="K13" s="1" t="s">
        <v>609</v>
      </c>
      <c r="L13" s="1" t="s">
        <v>609</v>
      </c>
      <c r="M13" s="1" t="s">
        <v>567</v>
      </c>
      <c r="N13" s="1" t="s">
        <v>567</v>
      </c>
      <c r="O13" s="1" t="s">
        <v>568</v>
      </c>
      <c r="P13" s="1" t="s">
        <v>569</v>
      </c>
      <c r="Q13" s="1" t="s">
        <v>570</v>
      </c>
      <c r="R13" s="1" t="s">
        <v>610</v>
      </c>
      <c r="S13" s="1" t="s">
        <v>73</v>
      </c>
      <c r="T13" s="1" t="s">
        <v>572</v>
      </c>
      <c r="U13" s="1" t="s">
        <v>589</v>
      </c>
      <c r="V13" s="1" t="s">
        <v>581</v>
      </c>
    </row>
    <row r="14" s="1" customFormat="1" spans="1:22">
      <c r="A14" s="1" t="s">
        <v>187</v>
      </c>
      <c r="B14" s="1" t="s">
        <v>192</v>
      </c>
      <c r="C14" s="1" t="s">
        <v>188</v>
      </c>
      <c r="D14" s="1" t="s">
        <v>190</v>
      </c>
      <c r="E14" s="1" t="s">
        <v>611</v>
      </c>
      <c r="F14" s="1" t="s">
        <v>93</v>
      </c>
      <c r="G14" s="1" t="s">
        <v>193</v>
      </c>
      <c r="H14" s="1" t="s">
        <v>564</v>
      </c>
      <c r="I14" s="1" t="s">
        <v>612</v>
      </c>
      <c r="J14" s="1" t="s">
        <v>566</v>
      </c>
      <c r="K14" s="1" t="s">
        <v>612</v>
      </c>
      <c r="L14" s="1" t="s">
        <v>612</v>
      </c>
      <c r="M14" s="1" t="s">
        <v>567</v>
      </c>
      <c r="N14" s="1" t="s">
        <v>567</v>
      </c>
      <c r="O14" s="1" t="s">
        <v>568</v>
      </c>
      <c r="P14" s="1" t="s">
        <v>569</v>
      </c>
      <c r="Q14" s="1" t="s">
        <v>570</v>
      </c>
      <c r="R14" s="1" t="s">
        <v>613</v>
      </c>
      <c r="S14" s="1" t="s">
        <v>73</v>
      </c>
      <c r="T14" s="1" t="s">
        <v>572</v>
      </c>
      <c r="U14" s="1" t="s">
        <v>573</v>
      </c>
      <c r="V14" s="1" t="s">
        <v>581</v>
      </c>
    </row>
    <row r="15" s="1" customFormat="1" spans="1:22">
      <c r="A15" s="1" t="s">
        <v>332</v>
      </c>
      <c r="B15" s="1" t="s">
        <v>192</v>
      </c>
      <c r="C15" s="1" t="s">
        <v>333</v>
      </c>
      <c r="D15" s="1" t="s">
        <v>180</v>
      </c>
      <c r="E15" s="1" t="s">
        <v>614</v>
      </c>
      <c r="F15" s="1" t="s">
        <v>279</v>
      </c>
      <c r="G15" s="1" t="s">
        <v>230</v>
      </c>
      <c r="H15" s="1" t="s">
        <v>564</v>
      </c>
      <c r="I15" s="1" t="s">
        <v>615</v>
      </c>
      <c r="J15" s="1" t="s">
        <v>566</v>
      </c>
      <c r="K15" s="1" t="s">
        <v>615</v>
      </c>
      <c r="L15" s="1" t="s">
        <v>615</v>
      </c>
      <c r="M15" s="1" t="s">
        <v>567</v>
      </c>
      <c r="N15" s="1" t="s">
        <v>567</v>
      </c>
      <c r="O15" s="1" t="s">
        <v>568</v>
      </c>
      <c r="P15" s="1" t="s">
        <v>569</v>
      </c>
      <c r="Q15" s="1" t="s">
        <v>570</v>
      </c>
      <c r="R15" s="1" t="s">
        <v>616</v>
      </c>
      <c r="S15" s="1" t="s">
        <v>73</v>
      </c>
      <c r="T15" s="1" t="s">
        <v>572</v>
      </c>
      <c r="U15" s="1" t="s">
        <v>589</v>
      </c>
      <c r="V15" s="1" t="s">
        <v>617</v>
      </c>
    </row>
    <row r="16" s="1" customFormat="1" spans="1:22">
      <c r="A16" s="1" t="s">
        <v>373</v>
      </c>
      <c r="B16" s="1" t="s">
        <v>378</v>
      </c>
      <c r="C16" s="1" t="s">
        <v>374</v>
      </c>
      <c r="D16" s="1" t="s">
        <v>376</v>
      </c>
      <c r="E16" s="1" t="s">
        <v>618</v>
      </c>
      <c r="F16" s="1" t="s">
        <v>143</v>
      </c>
      <c r="G16" s="1" t="s">
        <v>230</v>
      </c>
      <c r="H16" s="1" t="s">
        <v>564</v>
      </c>
      <c r="I16" s="1" t="s">
        <v>619</v>
      </c>
      <c r="J16" s="1" t="s">
        <v>566</v>
      </c>
      <c r="K16" s="1" t="s">
        <v>619</v>
      </c>
      <c r="L16" s="1" t="s">
        <v>619</v>
      </c>
      <c r="M16" s="1" t="s">
        <v>567</v>
      </c>
      <c r="N16" s="1" t="s">
        <v>567</v>
      </c>
      <c r="O16" s="1" t="s">
        <v>568</v>
      </c>
      <c r="P16" s="1" t="s">
        <v>569</v>
      </c>
      <c r="Q16" s="1" t="s">
        <v>570</v>
      </c>
      <c r="R16" s="1" t="s">
        <v>620</v>
      </c>
      <c r="S16" s="1" t="s">
        <v>73</v>
      </c>
      <c r="T16" s="1" t="s">
        <v>572</v>
      </c>
      <c r="U16" s="1" t="s">
        <v>589</v>
      </c>
      <c r="V16" s="1" t="s">
        <v>574</v>
      </c>
    </row>
    <row r="17" s="1" customFormat="1" spans="1:22">
      <c r="A17" s="1" t="s">
        <v>128</v>
      </c>
      <c r="B17" s="1" t="s">
        <v>92</v>
      </c>
      <c r="C17" s="1" t="s">
        <v>129</v>
      </c>
      <c r="D17" s="1" t="s">
        <v>131</v>
      </c>
      <c r="E17" s="1" t="s">
        <v>621</v>
      </c>
      <c r="F17" s="1" t="s">
        <v>92</v>
      </c>
      <c r="G17" s="1" t="s">
        <v>93</v>
      </c>
      <c r="H17" s="1" t="s">
        <v>564</v>
      </c>
      <c r="I17" s="1" t="s">
        <v>622</v>
      </c>
      <c r="J17" s="1" t="s">
        <v>566</v>
      </c>
      <c r="K17" s="1" t="s">
        <v>622</v>
      </c>
      <c r="L17" s="1" t="s">
        <v>622</v>
      </c>
      <c r="M17" s="1" t="s">
        <v>567</v>
      </c>
      <c r="N17" s="1" t="s">
        <v>567</v>
      </c>
      <c r="O17" s="1" t="s">
        <v>568</v>
      </c>
      <c r="P17" s="1" t="s">
        <v>569</v>
      </c>
      <c r="Q17" s="1" t="s">
        <v>570</v>
      </c>
      <c r="R17" s="1" t="s">
        <v>623</v>
      </c>
      <c r="S17" s="1" t="s">
        <v>73</v>
      </c>
      <c r="T17" s="1" t="s">
        <v>572</v>
      </c>
      <c r="U17" s="1" t="s">
        <v>573</v>
      </c>
      <c r="V17" s="1" t="s">
        <v>581</v>
      </c>
    </row>
    <row r="18" s="1" customFormat="1" spans="1:22">
      <c r="A18" s="1" t="s">
        <v>137</v>
      </c>
      <c r="B18" s="1" t="s">
        <v>142</v>
      </c>
      <c r="C18" s="1" t="s">
        <v>138</v>
      </c>
      <c r="D18" s="1" t="s">
        <v>140</v>
      </c>
      <c r="E18" s="1" t="s">
        <v>624</v>
      </c>
      <c r="F18" s="1" t="s">
        <v>93</v>
      </c>
      <c r="G18" s="1" t="s">
        <v>143</v>
      </c>
      <c r="H18" s="1" t="s">
        <v>564</v>
      </c>
      <c r="I18" s="1" t="s">
        <v>625</v>
      </c>
      <c r="J18" s="1" t="s">
        <v>566</v>
      </c>
      <c r="K18" s="1" t="s">
        <v>625</v>
      </c>
      <c r="L18" s="1" t="s">
        <v>625</v>
      </c>
      <c r="M18" s="1" t="s">
        <v>567</v>
      </c>
      <c r="N18" s="1" t="s">
        <v>567</v>
      </c>
      <c r="O18" s="1" t="s">
        <v>568</v>
      </c>
      <c r="P18" s="1" t="s">
        <v>569</v>
      </c>
      <c r="Q18" s="1" t="s">
        <v>570</v>
      </c>
      <c r="R18" s="1" t="s">
        <v>626</v>
      </c>
      <c r="S18" s="1" t="s">
        <v>73</v>
      </c>
      <c r="T18" s="1" t="s">
        <v>572</v>
      </c>
      <c r="U18" s="1" t="s">
        <v>573</v>
      </c>
      <c r="V18" s="1" t="s">
        <v>581</v>
      </c>
    </row>
    <row r="19" s="1" customFormat="1" spans="1:22">
      <c r="A19" s="1" t="s">
        <v>109</v>
      </c>
      <c r="B19" s="1" t="s">
        <v>114</v>
      </c>
      <c r="C19" s="1" t="s">
        <v>110</v>
      </c>
      <c r="D19" s="1" t="s">
        <v>112</v>
      </c>
      <c r="E19" s="1" t="s">
        <v>627</v>
      </c>
      <c r="F19" s="1" t="s">
        <v>92</v>
      </c>
      <c r="G19" s="1" t="s">
        <v>93</v>
      </c>
      <c r="H19" s="1" t="s">
        <v>564</v>
      </c>
      <c r="I19" s="1" t="s">
        <v>628</v>
      </c>
      <c r="J19" s="1" t="s">
        <v>566</v>
      </c>
      <c r="K19" s="1" t="s">
        <v>628</v>
      </c>
      <c r="L19" s="1" t="s">
        <v>628</v>
      </c>
      <c r="M19" s="1" t="s">
        <v>567</v>
      </c>
      <c r="N19" s="1" t="s">
        <v>567</v>
      </c>
      <c r="O19" s="1" t="s">
        <v>568</v>
      </c>
      <c r="P19" s="1" t="s">
        <v>569</v>
      </c>
      <c r="Q19" s="1" t="s">
        <v>570</v>
      </c>
      <c r="R19" s="1" t="s">
        <v>629</v>
      </c>
      <c r="S19" s="1" t="s">
        <v>73</v>
      </c>
      <c r="T19" s="1" t="s">
        <v>572</v>
      </c>
      <c r="U19" s="1" t="s">
        <v>573</v>
      </c>
      <c r="V19" s="1" t="s">
        <v>581</v>
      </c>
    </row>
    <row r="20" s="1" customFormat="1" spans="1:22">
      <c r="A20" s="1" t="s">
        <v>462</v>
      </c>
      <c r="B20" s="1" t="s">
        <v>467</v>
      </c>
      <c r="C20" s="1" t="s">
        <v>463</v>
      </c>
      <c r="D20" s="1" t="s">
        <v>465</v>
      </c>
      <c r="E20" s="1" t="s">
        <v>630</v>
      </c>
      <c r="F20" s="1" t="s">
        <v>230</v>
      </c>
      <c r="G20" s="1" t="s">
        <v>451</v>
      </c>
      <c r="H20" s="1" t="s">
        <v>564</v>
      </c>
      <c r="I20" s="1" t="s">
        <v>631</v>
      </c>
      <c r="J20" s="1" t="s">
        <v>566</v>
      </c>
      <c r="K20" s="1" t="s">
        <v>631</v>
      </c>
      <c r="L20" s="1" t="s">
        <v>631</v>
      </c>
      <c r="M20" s="1" t="s">
        <v>567</v>
      </c>
      <c r="N20" s="1" t="s">
        <v>567</v>
      </c>
      <c r="O20" s="1" t="s">
        <v>568</v>
      </c>
      <c r="P20" s="1" t="s">
        <v>569</v>
      </c>
      <c r="Q20" s="1" t="s">
        <v>570</v>
      </c>
      <c r="R20" s="1" t="s">
        <v>632</v>
      </c>
      <c r="S20" s="1" t="s">
        <v>73</v>
      </c>
      <c r="T20" s="1" t="s">
        <v>572</v>
      </c>
      <c r="U20" s="1" t="s">
        <v>573</v>
      </c>
      <c r="V20" s="1" t="s">
        <v>581</v>
      </c>
    </row>
    <row r="21" s="1" customFormat="1" spans="1:22">
      <c r="A21" s="1" t="s">
        <v>456</v>
      </c>
      <c r="B21" s="1" t="s">
        <v>153</v>
      </c>
      <c r="C21" s="1" t="s">
        <v>457</v>
      </c>
      <c r="D21" s="1" t="s">
        <v>89</v>
      </c>
      <c r="E21" s="1" t="s">
        <v>633</v>
      </c>
      <c r="F21" s="1" t="s">
        <v>243</v>
      </c>
      <c r="G21" s="1" t="s">
        <v>451</v>
      </c>
      <c r="H21" s="1" t="s">
        <v>564</v>
      </c>
      <c r="I21" s="1" t="s">
        <v>634</v>
      </c>
      <c r="J21" s="1" t="s">
        <v>566</v>
      </c>
      <c r="K21" s="1" t="s">
        <v>634</v>
      </c>
      <c r="L21" s="1" t="s">
        <v>634</v>
      </c>
      <c r="M21" s="1" t="s">
        <v>567</v>
      </c>
      <c r="N21" s="1" t="s">
        <v>567</v>
      </c>
      <c r="O21" s="1" t="s">
        <v>568</v>
      </c>
      <c r="P21" s="1" t="s">
        <v>569</v>
      </c>
      <c r="Q21" s="1" t="s">
        <v>570</v>
      </c>
      <c r="R21" s="1" t="s">
        <v>635</v>
      </c>
      <c r="S21" s="1" t="s">
        <v>73</v>
      </c>
      <c r="T21" s="1" t="s">
        <v>572</v>
      </c>
      <c r="U21" s="1" t="s">
        <v>589</v>
      </c>
      <c r="V21" s="1" t="s">
        <v>581</v>
      </c>
    </row>
    <row r="22" s="1" customFormat="1" spans="1:22">
      <c r="A22" s="1" t="s">
        <v>86</v>
      </c>
      <c r="B22" s="1" t="s">
        <v>91</v>
      </c>
      <c r="C22" s="1" t="s">
        <v>87</v>
      </c>
      <c r="D22" s="1" t="s">
        <v>89</v>
      </c>
      <c r="E22" s="1" t="s">
        <v>636</v>
      </c>
      <c r="F22" s="1" t="s">
        <v>92</v>
      </c>
      <c r="G22" s="1" t="s">
        <v>93</v>
      </c>
      <c r="H22" s="1" t="s">
        <v>564</v>
      </c>
      <c r="I22" s="1" t="s">
        <v>637</v>
      </c>
      <c r="J22" s="1" t="s">
        <v>566</v>
      </c>
      <c r="K22" s="1" t="s">
        <v>637</v>
      </c>
      <c r="L22" s="1" t="s">
        <v>637</v>
      </c>
      <c r="M22" s="1" t="s">
        <v>567</v>
      </c>
      <c r="N22" s="1" t="s">
        <v>567</v>
      </c>
      <c r="O22" s="1" t="s">
        <v>568</v>
      </c>
      <c r="P22" s="1" t="s">
        <v>569</v>
      </c>
      <c r="Q22" s="1" t="s">
        <v>570</v>
      </c>
      <c r="R22" s="1" t="s">
        <v>638</v>
      </c>
      <c r="S22" s="1" t="s">
        <v>73</v>
      </c>
      <c r="T22" s="1" t="s">
        <v>572</v>
      </c>
      <c r="U22" s="1" t="s">
        <v>589</v>
      </c>
      <c r="V22" s="1" t="s">
        <v>581</v>
      </c>
    </row>
    <row r="23" s="1" customFormat="1" spans="1:22">
      <c r="A23" s="1" t="s">
        <v>355</v>
      </c>
      <c r="B23" s="1" t="s">
        <v>91</v>
      </c>
      <c r="C23" s="1" t="s">
        <v>356</v>
      </c>
      <c r="D23" s="1" t="s">
        <v>639</v>
      </c>
      <c r="E23" s="1" t="s">
        <v>640</v>
      </c>
      <c r="F23" s="1" t="s">
        <v>243</v>
      </c>
      <c r="G23" s="1" t="s">
        <v>230</v>
      </c>
      <c r="H23" s="1" t="s">
        <v>564</v>
      </c>
      <c r="I23" s="1" t="s">
        <v>641</v>
      </c>
      <c r="J23" s="1" t="s">
        <v>566</v>
      </c>
      <c r="K23" s="1" t="s">
        <v>641</v>
      </c>
      <c r="L23" s="1" t="s">
        <v>641</v>
      </c>
      <c r="M23" s="1" t="s">
        <v>567</v>
      </c>
      <c r="N23" s="1" t="s">
        <v>567</v>
      </c>
      <c r="O23" s="1" t="s">
        <v>568</v>
      </c>
      <c r="P23" s="1" t="s">
        <v>569</v>
      </c>
      <c r="Q23" s="1" t="s">
        <v>570</v>
      </c>
      <c r="R23" s="1" t="s">
        <v>642</v>
      </c>
      <c r="S23" s="1" t="s">
        <v>73</v>
      </c>
      <c r="T23" s="1" t="s">
        <v>572</v>
      </c>
      <c r="U23" s="1" t="s">
        <v>589</v>
      </c>
      <c r="V23" s="1" t="s">
        <v>574</v>
      </c>
    </row>
    <row r="24" s="1" customFormat="1" spans="1:22">
      <c r="A24" s="1" t="s">
        <v>158</v>
      </c>
      <c r="B24" s="1" t="s">
        <v>163</v>
      </c>
      <c r="C24" s="1" t="s">
        <v>159</v>
      </c>
      <c r="D24" s="1" t="s">
        <v>643</v>
      </c>
      <c r="E24" s="1" t="s">
        <v>644</v>
      </c>
      <c r="F24" s="1" t="s">
        <v>103</v>
      </c>
      <c r="G24" s="1" t="s">
        <v>143</v>
      </c>
      <c r="H24" s="1" t="s">
        <v>564</v>
      </c>
      <c r="I24" s="1" t="s">
        <v>645</v>
      </c>
      <c r="J24" s="1" t="s">
        <v>566</v>
      </c>
      <c r="K24" s="1" t="s">
        <v>645</v>
      </c>
      <c r="L24" s="1" t="s">
        <v>645</v>
      </c>
      <c r="M24" s="1" t="s">
        <v>567</v>
      </c>
      <c r="N24" s="1" t="s">
        <v>567</v>
      </c>
      <c r="O24" s="1" t="s">
        <v>568</v>
      </c>
      <c r="P24" s="1" t="s">
        <v>569</v>
      </c>
      <c r="Q24" s="1" t="s">
        <v>570</v>
      </c>
      <c r="R24" s="1" t="s">
        <v>646</v>
      </c>
      <c r="S24" s="1" t="s">
        <v>73</v>
      </c>
      <c r="T24" s="1" t="s">
        <v>572</v>
      </c>
      <c r="U24" s="1" t="s">
        <v>589</v>
      </c>
      <c r="V24" s="1" t="s">
        <v>574</v>
      </c>
    </row>
    <row r="25" s="1" customFormat="1" spans="1:22">
      <c r="A25" s="1" t="s">
        <v>148</v>
      </c>
      <c r="B25" s="1" t="s">
        <v>153</v>
      </c>
      <c r="C25" s="1" t="s">
        <v>149</v>
      </c>
      <c r="D25" s="1" t="s">
        <v>647</v>
      </c>
      <c r="E25" s="1" t="s">
        <v>648</v>
      </c>
      <c r="F25" s="1" t="s">
        <v>92</v>
      </c>
      <c r="G25" s="1" t="s">
        <v>143</v>
      </c>
      <c r="H25" s="1" t="s">
        <v>564</v>
      </c>
      <c r="I25" s="1" t="s">
        <v>649</v>
      </c>
      <c r="J25" s="1" t="s">
        <v>566</v>
      </c>
      <c r="K25" s="1" t="s">
        <v>649</v>
      </c>
      <c r="L25" s="1" t="s">
        <v>649</v>
      </c>
      <c r="M25" s="1" t="s">
        <v>567</v>
      </c>
      <c r="N25" s="1" t="s">
        <v>567</v>
      </c>
      <c r="O25" s="1" t="s">
        <v>568</v>
      </c>
      <c r="P25" s="1" t="s">
        <v>569</v>
      </c>
      <c r="Q25" s="1" t="s">
        <v>570</v>
      </c>
      <c r="R25" s="1" t="s">
        <v>650</v>
      </c>
      <c r="S25" s="1" t="s">
        <v>73</v>
      </c>
      <c r="T25" s="1" t="s">
        <v>572</v>
      </c>
      <c r="U25" s="1" t="s">
        <v>589</v>
      </c>
      <c r="V25" s="1" t="s">
        <v>574</v>
      </c>
    </row>
    <row r="26" s="1" customFormat="1" spans="1:22">
      <c r="A26" s="1" t="s">
        <v>274</v>
      </c>
      <c r="B26" s="1" t="s">
        <v>153</v>
      </c>
      <c r="C26" s="1" t="s">
        <v>275</v>
      </c>
      <c r="D26" s="1" t="s">
        <v>277</v>
      </c>
      <c r="E26" s="1" t="s">
        <v>651</v>
      </c>
      <c r="F26" s="1" t="s">
        <v>243</v>
      </c>
      <c r="G26" s="1" t="s">
        <v>279</v>
      </c>
      <c r="H26" s="1" t="s">
        <v>564</v>
      </c>
      <c r="I26" s="1" t="s">
        <v>652</v>
      </c>
      <c r="J26" s="1" t="s">
        <v>566</v>
      </c>
      <c r="K26" s="1" t="s">
        <v>652</v>
      </c>
      <c r="L26" s="1" t="s">
        <v>652</v>
      </c>
      <c r="M26" s="1" t="s">
        <v>567</v>
      </c>
      <c r="N26" s="1" t="s">
        <v>567</v>
      </c>
      <c r="O26" s="1" t="s">
        <v>568</v>
      </c>
      <c r="P26" s="1" t="s">
        <v>569</v>
      </c>
      <c r="Q26" s="1" t="s">
        <v>570</v>
      </c>
      <c r="R26" s="1" t="s">
        <v>653</v>
      </c>
      <c r="S26" s="1" t="s">
        <v>73</v>
      </c>
      <c r="T26" s="1" t="s">
        <v>572</v>
      </c>
      <c r="U26" s="1" t="s">
        <v>589</v>
      </c>
      <c r="V26" s="1" t="s">
        <v>617</v>
      </c>
    </row>
    <row r="27" s="1" customFormat="1" spans="1:22">
      <c r="A27" s="1" t="s">
        <v>168</v>
      </c>
      <c r="B27" s="1" t="s">
        <v>163</v>
      </c>
      <c r="C27" s="1" t="s">
        <v>169</v>
      </c>
      <c r="D27" s="1" t="s">
        <v>171</v>
      </c>
      <c r="E27" s="1" t="s">
        <v>654</v>
      </c>
      <c r="F27" s="1" t="s">
        <v>92</v>
      </c>
      <c r="G27" s="1" t="s">
        <v>143</v>
      </c>
      <c r="H27" s="1" t="s">
        <v>564</v>
      </c>
      <c r="I27" s="1" t="s">
        <v>655</v>
      </c>
      <c r="J27" s="1" t="s">
        <v>566</v>
      </c>
      <c r="K27" s="1" t="s">
        <v>655</v>
      </c>
      <c r="L27" s="1" t="s">
        <v>655</v>
      </c>
      <c r="M27" s="1" t="s">
        <v>567</v>
      </c>
      <c r="N27" s="1" t="s">
        <v>567</v>
      </c>
      <c r="O27" s="1" t="s">
        <v>568</v>
      </c>
      <c r="P27" s="1" t="s">
        <v>569</v>
      </c>
      <c r="Q27" s="1" t="s">
        <v>570</v>
      </c>
      <c r="R27" s="1" t="s">
        <v>656</v>
      </c>
      <c r="S27" s="1" t="s">
        <v>73</v>
      </c>
      <c r="T27" s="1" t="s">
        <v>572</v>
      </c>
      <c r="U27" s="1" t="s">
        <v>589</v>
      </c>
      <c r="V27" s="1" t="s">
        <v>574</v>
      </c>
    </row>
    <row r="28" s="1" customFormat="1" spans="1:22">
      <c r="A28" s="1" t="s">
        <v>482</v>
      </c>
      <c r="B28" s="1" t="s">
        <v>163</v>
      </c>
      <c r="C28" s="1" t="s">
        <v>483</v>
      </c>
      <c r="D28" s="1" t="s">
        <v>657</v>
      </c>
      <c r="E28" s="1" t="s">
        <v>658</v>
      </c>
      <c r="F28" s="1" t="s">
        <v>193</v>
      </c>
      <c r="G28" s="1" t="s">
        <v>451</v>
      </c>
      <c r="H28" s="1" t="s">
        <v>564</v>
      </c>
      <c r="I28" s="1" t="s">
        <v>659</v>
      </c>
      <c r="J28" s="1" t="s">
        <v>566</v>
      </c>
      <c r="K28" s="1" t="s">
        <v>659</v>
      </c>
      <c r="L28" s="1" t="s">
        <v>659</v>
      </c>
      <c r="M28" s="1" t="s">
        <v>567</v>
      </c>
      <c r="N28" s="1" t="s">
        <v>567</v>
      </c>
      <c r="O28" s="1" t="s">
        <v>568</v>
      </c>
      <c r="P28" s="1" t="s">
        <v>569</v>
      </c>
      <c r="Q28" s="1" t="s">
        <v>570</v>
      </c>
      <c r="R28" s="1" t="s">
        <v>660</v>
      </c>
      <c r="S28" s="1" t="s">
        <v>73</v>
      </c>
      <c r="T28" s="1" t="s">
        <v>572</v>
      </c>
      <c r="U28" s="1" t="s">
        <v>589</v>
      </c>
      <c r="V28" s="1" t="s">
        <v>574</v>
      </c>
    </row>
    <row r="29" s="1" customFormat="1" spans="1:22">
      <c r="A29" s="1" t="s">
        <v>284</v>
      </c>
      <c r="B29" s="1" t="s">
        <v>289</v>
      </c>
      <c r="C29" s="1" t="s">
        <v>285</v>
      </c>
      <c r="D29" s="1" t="s">
        <v>287</v>
      </c>
      <c r="E29" s="1" t="s">
        <v>661</v>
      </c>
      <c r="F29" s="1" t="s">
        <v>193</v>
      </c>
      <c r="G29" s="1" t="s">
        <v>279</v>
      </c>
      <c r="H29" s="1" t="s">
        <v>564</v>
      </c>
      <c r="I29" s="1" t="s">
        <v>662</v>
      </c>
      <c r="J29" s="1" t="s">
        <v>566</v>
      </c>
      <c r="K29" s="1" t="s">
        <v>662</v>
      </c>
      <c r="L29" s="1" t="s">
        <v>662</v>
      </c>
      <c r="M29" s="1" t="s">
        <v>567</v>
      </c>
      <c r="N29" s="1" t="s">
        <v>567</v>
      </c>
      <c r="O29" s="1" t="s">
        <v>568</v>
      </c>
      <c r="P29" s="1" t="s">
        <v>569</v>
      </c>
      <c r="Q29" s="1" t="s">
        <v>570</v>
      </c>
      <c r="R29" s="1" t="s">
        <v>663</v>
      </c>
      <c r="S29" s="1" t="s">
        <v>73</v>
      </c>
      <c r="T29" s="1" t="s">
        <v>572</v>
      </c>
      <c r="U29" s="1" t="s">
        <v>573</v>
      </c>
      <c r="V29" s="1" t="s">
        <v>581</v>
      </c>
    </row>
    <row r="30" s="1" customFormat="1" spans="1:22">
      <c r="A30" s="1" t="s">
        <v>294</v>
      </c>
      <c r="B30" s="1" t="s">
        <v>289</v>
      </c>
      <c r="C30" s="1" t="s">
        <v>295</v>
      </c>
      <c r="D30" s="1" t="s">
        <v>287</v>
      </c>
      <c r="E30" s="1" t="s">
        <v>664</v>
      </c>
      <c r="F30" s="1" t="s">
        <v>193</v>
      </c>
      <c r="G30" s="1" t="s">
        <v>279</v>
      </c>
      <c r="H30" s="1" t="s">
        <v>564</v>
      </c>
      <c r="I30" s="1" t="s">
        <v>665</v>
      </c>
      <c r="J30" s="1" t="s">
        <v>566</v>
      </c>
      <c r="K30" s="1" t="s">
        <v>665</v>
      </c>
      <c r="L30" s="1" t="s">
        <v>665</v>
      </c>
      <c r="M30" s="1" t="s">
        <v>567</v>
      </c>
      <c r="N30" s="1" t="s">
        <v>567</v>
      </c>
      <c r="O30" s="1" t="s">
        <v>568</v>
      </c>
      <c r="P30" s="1" t="s">
        <v>569</v>
      </c>
      <c r="Q30" s="1" t="s">
        <v>570</v>
      </c>
      <c r="R30" s="1" t="s">
        <v>666</v>
      </c>
      <c r="S30" s="1" t="s">
        <v>73</v>
      </c>
      <c r="T30" s="1" t="s">
        <v>572</v>
      </c>
      <c r="U30" s="1" t="s">
        <v>573</v>
      </c>
      <c r="V30" s="1" t="s">
        <v>581</v>
      </c>
    </row>
    <row r="31" s="1" customFormat="1" spans="1:22">
      <c r="A31" s="1" t="s">
        <v>300</v>
      </c>
      <c r="B31" s="1" t="s">
        <v>305</v>
      </c>
      <c r="C31" s="1" t="s">
        <v>301</v>
      </c>
      <c r="D31" s="1" t="s">
        <v>303</v>
      </c>
      <c r="E31" s="1" t="s">
        <v>667</v>
      </c>
      <c r="F31" s="1" t="s">
        <v>143</v>
      </c>
      <c r="G31" s="1" t="s">
        <v>279</v>
      </c>
      <c r="H31" s="1" t="s">
        <v>564</v>
      </c>
      <c r="I31" s="1" t="s">
        <v>668</v>
      </c>
      <c r="J31" s="1" t="s">
        <v>566</v>
      </c>
      <c r="K31" s="1" t="s">
        <v>668</v>
      </c>
      <c r="L31" s="1" t="s">
        <v>668</v>
      </c>
      <c r="M31" s="1" t="s">
        <v>567</v>
      </c>
      <c r="N31" s="1" t="s">
        <v>567</v>
      </c>
      <c r="O31" s="1" t="s">
        <v>568</v>
      </c>
      <c r="P31" s="1" t="s">
        <v>569</v>
      </c>
      <c r="Q31" s="1" t="s">
        <v>570</v>
      </c>
      <c r="R31" s="1" t="s">
        <v>669</v>
      </c>
      <c r="S31" s="1" t="s">
        <v>73</v>
      </c>
      <c r="T31" s="1" t="s">
        <v>572</v>
      </c>
      <c r="U31" s="1" t="s">
        <v>573</v>
      </c>
      <c r="V31" s="1" t="s">
        <v>574</v>
      </c>
    </row>
    <row r="32" s="1" customFormat="1" spans="1:22">
      <c r="A32" s="1" t="s">
        <v>237</v>
      </c>
      <c r="B32" s="1" t="s">
        <v>242</v>
      </c>
      <c r="C32" s="1" t="s">
        <v>238</v>
      </c>
      <c r="D32" s="1" t="s">
        <v>240</v>
      </c>
      <c r="E32" s="1" t="s">
        <v>670</v>
      </c>
      <c r="F32" s="1" t="s">
        <v>93</v>
      </c>
      <c r="G32" s="1" t="s">
        <v>243</v>
      </c>
      <c r="H32" s="1" t="s">
        <v>564</v>
      </c>
      <c r="I32" s="1" t="s">
        <v>671</v>
      </c>
      <c r="J32" s="1" t="s">
        <v>566</v>
      </c>
      <c r="K32" s="1" t="s">
        <v>671</v>
      </c>
      <c r="L32" s="1" t="s">
        <v>671</v>
      </c>
      <c r="M32" s="1" t="s">
        <v>567</v>
      </c>
      <c r="N32" s="1" t="s">
        <v>567</v>
      </c>
      <c r="O32" s="1" t="s">
        <v>568</v>
      </c>
      <c r="P32" s="1" t="s">
        <v>569</v>
      </c>
      <c r="Q32" s="1" t="s">
        <v>570</v>
      </c>
      <c r="R32" s="1" t="s">
        <v>672</v>
      </c>
      <c r="S32" s="1" t="s">
        <v>73</v>
      </c>
      <c r="T32" s="1" t="s">
        <v>572</v>
      </c>
      <c r="U32" s="1" t="s">
        <v>573</v>
      </c>
      <c r="V32" s="1" t="s">
        <v>581</v>
      </c>
    </row>
    <row r="33" s="1" customFormat="1" spans="1:22">
      <c r="A33" s="1" t="s">
        <v>339</v>
      </c>
      <c r="B33" s="1" t="s">
        <v>92</v>
      </c>
      <c r="C33" s="1" t="s">
        <v>340</v>
      </c>
      <c r="D33" s="1" t="s">
        <v>180</v>
      </c>
      <c r="E33" s="1" t="s">
        <v>673</v>
      </c>
      <c r="F33" s="1" t="s">
        <v>243</v>
      </c>
      <c r="G33" s="1" t="s">
        <v>230</v>
      </c>
      <c r="H33" s="1" t="s">
        <v>564</v>
      </c>
      <c r="I33" s="1" t="s">
        <v>674</v>
      </c>
      <c r="J33" s="1" t="s">
        <v>566</v>
      </c>
      <c r="K33" s="1" t="s">
        <v>674</v>
      </c>
      <c r="L33" s="1" t="s">
        <v>674</v>
      </c>
      <c r="M33" s="1" t="s">
        <v>567</v>
      </c>
      <c r="N33" s="1" t="s">
        <v>567</v>
      </c>
      <c r="O33" s="1" t="s">
        <v>568</v>
      </c>
      <c r="P33" s="1" t="s">
        <v>569</v>
      </c>
      <c r="Q33" s="1" t="s">
        <v>570</v>
      </c>
      <c r="R33" s="1" t="s">
        <v>675</v>
      </c>
      <c r="S33" s="1" t="s">
        <v>73</v>
      </c>
      <c r="T33" s="1" t="s">
        <v>572</v>
      </c>
      <c r="U33" s="1" t="s">
        <v>589</v>
      </c>
      <c r="V33" s="1" t="s">
        <v>617</v>
      </c>
    </row>
    <row r="34" s="1" customFormat="1" spans="1:22">
      <c r="A34" s="1" t="s">
        <v>472</v>
      </c>
      <c r="B34" s="1" t="s">
        <v>477</v>
      </c>
      <c r="C34" s="1" t="s">
        <v>473</v>
      </c>
      <c r="D34" s="1" t="s">
        <v>676</v>
      </c>
      <c r="E34" s="1" t="s">
        <v>677</v>
      </c>
      <c r="F34" s="1" t="s">
        <v>279</v>
      </c>
      <c r="G34" s="1" t="s">
        <v>451</v>
      </c>
      <c r="H34" s="1" t="s">
        <v>564</v>
      </c>
      <c r="I34" s="1" t="s">
        <v>678</v>
      </c>
      <c r="J34" s="1" t="s">
        <v>566</v>
      </c>
      <c r="K34" s="1" t="s">
        <v>678</v>
      </c>
      <c r="L34" s="1" t="s">
        <v>678</v>
      </c>
      <c r="M34" s="1" t="s">
        <v>567</v>
      </c>
      <c r="N34" s="1" t="s">
        <v>567</v>
      </c>
      <c r="O34" s="1" t="s">
        <v>568</v>
      </c>
      <c r="P34" s="1" t="s">
        <v>569</v>
      </c>
      <c r="Q34" s="1" t="s">
        <v>570</v>
      </c>
      <c r="R34" s="1" t="s">
        <v>679</v>
      </c>
      <c r="S34" s="1" t="s">
        <v>73</v>
      </c>
      <c r="T34" s="1" t="s">
        <v>572</v>
      </c>
      <c r="U34" s="1" t="s">
        <v>573</v>
      </c>
      <c r="V34" s="1" t="s">
        <v>574</v>
      </c>
    </row>
    <row r="35" s="1" customFormat="1" spans="1:22">
      <c r="A35" s="1" t="s">
        <v>198</v>
      </c>
      <c r="B35" s="1" t="s">
        <v>93</v>
      </c>
      <c r="C35" s="1" t="s">
        <v>199</v>
      </c>
      <c r="D35" s="1" t="s">
        <v>201</v>
      </c>
      <c r="E35" s="1" t="s">
        <v>680</v>
      </c>
      <c r="F35" s="1" t="s">
        <v>143</v>
      </c>
      <c r="G35" s="1" t="s">
        <v>193</v>
      </c>
      <c r="H35" s="1" t="s">
        <v>564</v>
      </c>
      <c r="I35" s="1" t="s">
        <v>681</v>
      </c>
      <c r="J35" s="1" t="s">
        <v>566</v>
      </c>
      <c r="K35" s="1" t="s">
        <v>681</v>
      </c>
      <c r="L35" s="1" t="s">
        <v>681</v>
      </c>
      <c r="M35" s="1" t="s">
        <v>567</v>
      </c>
      <c r="N35" s="1" t="s">
        <v>567</v>
      </c>
      <c r="O35" s="1" t="s">
        <v>568</v>
      </c>
      <c r="P35" s="1" t="s">
        <v>569</v>
      </c>
      <c r="Q35" s="1" t="s">
        <v>570</v>
      </c>
      <c r="R35" s="1" t="s">
        <v>682</v>
      </c>
      <c r="S35" s="1" t="s">
        <v>73</v>
      </c>
      <c r="T35" s="1" t="s">
        <v>572</v>
      </c>
      <c r="U35" s="1" t="s">
        <v>573</v>
      </c>
      <c r="V35" s="1" t="s">
        <v>581</v>
      </c>
    </row>
    <row r="36" s="1" customFormat="1" spans="1:22">
      <c r="A36" s="1" t="s">
        <v>255</v>
      </c>
      <c r="B36" s="1" t="s">
        <v>79</v>
      </c>
      <c r="C36" s="1" t="s">
        <v>256</v>
      </c>
      <c r="D36" s="1" t="s">
        <v>683</v>
      </c>
      <c r="E36" s="1" t="s">
        <v>684</v>
      </c>
      <c r="F36" s="1" t="s">
        <v>193</v>
      </c>
      <c r="G36" s="1" t="s">
        <v>243</v>
      </c>
      <c r="H36" s="1" t="s">
        <v>564</v>
      </c>
      <c r="I36" s="1" t="s">
        <v>685</v>
      </c>
      <c r="J36" s="1" t="s">
        <v>566</v>
      </c>
      <c r="K36" s="1" t="s">
        <v>685</v>
      </c>
      <c r="L36" s="1" t="s">
        <v>685</v>
      </c>
      <c r="M36" s="1" t="s">
        <v>567</v>
      </c>
      <c r="N36" s="1" t="s">
        <v>567</v>
      </c>
      <c r="O36" s="1" t="s">
        <v>568</v>
      </c>
      <c r="P36" s="1" t="s">
        <v>569</v>
      </c>
      <c r="Q36" s="1" t="s">
        <v>570</v>
      </c>
      <c r="R36" s="1" t="s">
        <v>686</v>
      </c>
      <c r="S36" s="1" t="s">
        <v>73</v>
      </c>
      <c r="T36" s="1" t="s">
        <v>572</v>
      </c>
      <c r="U36" s="1" t="s">
        <v>589</v>
      </c>
      <c r="V36" s="1" t="s">
        <v>574</v>
      </c>
    </row>
    <row r="37" s="1" customFormat="1" spans="1:22">
      <c r="A37" s="1" t="s">
        <v>345</v>
      </c>
      <c r="B37" s="1" t="s">
        <v>350</v>
      </c>
      <c r="C37" s="1" t="s">
        <v>346</v>
      </c>
      <c r="D37" s="1" t="s">
        <v>348</v>
      </c>
      <c r="E37" s="1" t="s">
        <v>687</v>
      </c>
      <c r="F37" s="1" t="s">
        <v>243</v>
      </c>
      <c r="G37" s="1" t="s">
        <v>230</v>
      </c>
      <c r="H37" s="1" t="s">
        <v>564</v>
      </c>
      <c r="I37" s="1" t="s">
        <v>688</v>
      </c>
      <c r="J37" s="1" t="s">
        <v>566</v>
      </c>
      <c r="K37" s="1" t="s">
        <v>688</v>
      </c>
      <c r="L37" s="1" t="s">
        <v>688</v>
      </c>
      <c r="M37" s="1" t="s">
        <v>567</v>
      </c>
      <c r="N37" s="1" t="s">
        <v>567</v>
      </c>
      <c r="O37" s="1" t="s">
        <v>568</v>
      </c>
      <c r="P37" s="1" t="s">
        <v>569</v>
      </c>
      <c r="Q37" s="1" t="s">
        <v>570</v>
      </c>
      <c r="R37" s="1" t="s">
        <v>689</v>
      </c>
      <c r="S37" s="1" t="s">
        <v>73</v>
      </c>
      <c r="T37" s="1" t="s">
        <v>572</v>
      </c>
      <c r="U37" s="1" t="s">
        <v>589</v>
      </c>
      <c r="V37" s="1" t="s">
        <v>690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2023-06-20T06:57:10Z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804BF25274EA4F5BAE8BFEABF55BC20C_12</vt:lpwstr>
  </property>
</Properties>
</file>