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<sst xmlns="http://schemas.openxmlformats.org/spreadsheetml/2006/main" count="88" uniqueCount="76">
  <si>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</si>
  <si>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</si>
  <si>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</si>
  <si>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</si>
  <si>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</si>
  <si>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</si>
  <si>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</si>
  <si>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</si>
  <si>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</si>
  <si>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</si>
  <si>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</si>
  <si>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</si>
  <si>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</si>
  <si>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</si>
  <si>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</si>
  <si>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</si>
  <si>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</si>
  <si>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</si>
  <si>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</si>
  <si>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</si>
  <si>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</si>
  <si>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</si>
  <si>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</si>
  <si>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</si>
  <si>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</si>
  <si>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999224797650018	</t>
  </si>
  <si>
    <t>Ctrip</t>
  </si>
  <si>
    <t>正常</t>
  </si>
  <si>
    <t>[东莞]轻住酒店·莲峰精选(莲峰路长安万达店)(85212441)</t>
  </si>
  <si>
    <t>精选双床房&lt;双人入住&gt;&lt;内宾&gt;&lt;预付&gt;&lt;无早&gt;</t>
  </si>
  <si>
    <t>CNY</t>
  </si>
  <si>
    <t>刘飞</t>
  </si>
  <si>
    <t>CA11323230620CNY</t>
  </si>
  <si>
    <t>未提现</t>
  </si>
  <si>
    <t>携程开票</t>
  </si>
  <si>
    <t xml:space="preserve">3510167	</t>
  </si>
  <si>
    <t xml:space="preserve">1669511501360173098	</t>
  </si>
  <si>
    <t>，</t>
  </si>
  <si>
    <t>A230620093746481</t>
  </si>
  <si>
    <t>CNY / HKD 当前参考汇率: 1.090433555</t>
  </si>
  <si>
    <t>总计： 89.03 CNY/
97.08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</si>
  <si>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</si>
  <si>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</si>
  <si>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</si>
  <si>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</si>
  <si>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</si>
  <si>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</si>
  <si>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</si>
  <si>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</si>
  <si>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</si>
  <si>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</si>
  <si>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</si>
  <si>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</si>
  <si>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</si>
  <si>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</si>
  <si>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</si>
  <si>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</si>
  <si>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</si>
  <si>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</si>
  <si>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</si>
  <si>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2023-06-16</t>
  </si>
  <si>
    <t>3510167</t>
  </si>
  <si>
    <t>轻住酒店·莲峰精选(莲峰路长安万达店)</t>
  </si>
  <si>
    <t>2023-06-17</t>
  </si>
  <si>
    <t>退房日月结</t>
  </si>
  <si>
    <t>89.03</t>
  </si>
  <si>
    <t>RMB</t>
  </si>
  <si>
    <t>0</t>
  </si>
  <si>
    <t>0.00</t>
  </si>
  <si>
    <t>携程汇智国内直连</t>
  </si>
  <si>
    <t>1861</t>
  </si>
  <si>
    <t>2023-06-16 09:05:35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</si>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</sst>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15</xdr:col>
      <xdr:colOff>38100</xdr:colOff>
      <xdr:row>44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10810875" cy="537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45093</v>
      </c>
      <c r="G2" s="6">
        <v>45094</v>
      </c>
      <c r="H2" s="4">
        <v>1</v>
      </c>
      <c r="I2" s="4">
        <v>1</v>
      </c>
      <c r="J2" s="4">
        <v>1</v>
      </c>
      <c r="K2" s="4" t="s">
        <v>30</v>
      </c>
      <c r="L2" s="4">
        <v>89.03</v>
      </c>
      <c r="M2" s="4">
        <v>89.03</v>
      </c>
      <c r="N2" s="4" t="s">
        <v>31</v>
      </c>
      <c r="O2" s="4" t="s">
        <v>32</v>
      </c>
      <c r="P2" s="4" t="s">
        <v>33</v>
      </c>
      <c r="Q2" s="4">
        <v>0</v>
      </c>
      <c r="R2" s="7">
        <v>45093.0000115741</v>
      </c>
      <c r="S2" s="6">
        <v>45097</v>
      </c>
      <c r="T2" s="4" t="s">
        <v>34</v>
      </c>
      <c r="U2" s="4">
        <v>89.03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999224797650018</v>
      </c>
      <c r="B2" s="6">
        <v>45093</v>
      </c>
      <c r="C2" s="6">
        <v>45094</v>
      </c>
      <c r="D2" s="4">
        <v>89.03</v>
      </c>
      <c r="E2" s="4" t="str">
        <f>VLOOKUP(A2,HOP!A:L,12,0)</f>
        <v>89.03</v>
      </c>
      <c r="F2" s="4" t="str">
        <f>VLOOKUP(A2,HOP!A:C,3,0)</f>
        <v>3510167</v>
      </c>
      <c r="G2" s="4">
        <f>D2-E2</f>
        <v>0</v>
      </c>
      <c r="H2" s="4" t="str">
        <f>$H$1&amp;F2</f>
        <v>，3510167</v>
      </c>
      <c r="I2" s="4" t="str">
        <f>VLOOKUP(A2,HOP!A:U,21,0)</f>
        <v>直连</v>
      </c>
    </row>
    <row r="4" spans="4:4">
      <c r="D4" s="4">
        <f>SUM(D2:D3)</f>
        <v>89.03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999224797650018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2023-06-20T01:34:44Z</dcterms:created>
  <dcterms:modified xsi:type="dcterms:W3CDTF">2023-06-20T01:39:52Z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D022AF4E93264E72A1858E8D3FCF978E_12</vt:lpwstr>
  </property>
  <property fmtid="{D5CDD505-2E9C-101B-9397-08002B2CF9AE}" pid="3" name="KSOProductBuildVer">
    <vt:lpwstr>2052-11.1.0.14309</vt:lpwstr>
  </property>
</Properties>
</file>