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<sst xmlns="http://schemas.openxmlformats.org/spreadsheetml/2006/main" count="187" uniqueCount="118">
  <si>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</si>
  <si>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</si>
  <si>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</si>
  <si>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</si>
  <si>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</si>
  <si>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</si>
  <si>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</si>
  <si>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</si>
  <si>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</si>
  <si>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</si>
  <si>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</si>
  <si>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</si>
  <si>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</si>
  <si>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</si>
  <si>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</si>
  <si>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</si>
  <si>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</si>
  <si>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</si>
  <si>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</si>
  <si>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</si>
  <si>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</si>
  <si>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</si>
  <si>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</si>
  <si>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</si>
  <si>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</si>
  <si>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999224477418163	</t>
  </si>
  <si>
    <t>Ctrip</t>
  </si>
  <si>
    <t>正常</t>
  </si>
  <si>
    <t>[曼谷]曼谷林布兰套房酒店(Rembrandt Hotel and Suites Bangkok)(44800781)</t>
  </si>
  <si>
    <t>高级房&lt;1&gt;&lt;2人入住&gt;&lt;不退款&gt;</t>
  </si>
  <si>
    <t>USD</t>
  </si>
  <si>
    <t>THOMAS/Alex,THOMAS/Alex,THOMAS/Alex,THOMAS/Alex,THOMAS/Alex,THOMAS/Alex,THOMAS/Alex,THOMAS/Alex,THOMAS/Alex,THOMAS/Alex</t>
  </si>
  <si>
    <t>CA5326230621USD</t>
  </si>
  <si>
    <t>未提现</t>
  </si>
  <si>
    <t>携程开票</t>
  </si>
  <si>
    <t xml:space="preserve">3436990	</t>
  </si>
  <si>
    <t xml:space="preserve">125355506-9	</t>
  </si>
  <si>
    <t xml:space="preserve">999224724155133	</t>
  </si>
  <si>
    <t>[吉隆坡]吉隆坡市中心智选假日酒店(Holiday Inn Express Kuala Lumpur City Centre, an IHG Hotel)(40724199)</t>
  </si>
  <si>
    <t>标准大床房&lt;2人入住&gt;&lt;不退款&gt;&lt;早餐&gt;</t>
  </si>
  <si>
    <t>ROCHDARONGKUL/JIRAT,BUNPHUEAK/PATTARAWADEE</t>
  </si>
  <si>
    <t xml:space="preserve">3492361	</t>
  </si>
  <si>
    <t xml:space="preserve">375871	</t>
  </si>
  <si>
    <t xml:space="preserve">999224752156246	</t>
  </si>
  <si>
    <t>[吉隆坡]太平洋丽晶套房酒店(Pacific Regency Hotel Suites)(37201691)</t>
  </si>
  <si>
    <t>尊贵豪华特大床套房&lt;2人入住&gt;&lt;不退款&gt;&lt;早餐&gt;</t>
  </si>
  <si>
    <t>NOR/AMIRAH</t>
  </si>
  <si>
    <t xml:space="preserve">3500161	</t>
  </si>
  <si>
    <t xml:space="preserve">156990	</t>
  </si>
  <si>
    <t xml:space="preserve">999224813949489	</t>
  </si>
  <si>
    <t>[曼谷]隆齐格兰德中心点酒店(Grande Centre Point Hotel Ploenchit)(37207258)</t>
  </si>
  <si>
    <t>转角阳台套房&lt;2人入住&gt;&lt;不退款&gt;</t>
  </si>
  <si>
    <t>euiho/jeong,euiho/jeong</t>
  </si>
  <si>
    <t xml:space="preserve">3513930	</t>
  </si>
  <si>
    <t xml:space="preserve">211808	</t>
  </si>
  <si>
    <t>，</t>
  </si>
  <si>
    <t>A230621100905481</t>
  </si>
  <si>
    <t>USD / HKD 当前参考汇率: 7.82915</t>
  </si>
  <si>
    <t>总计：734.51 USD/
5750.59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</si>
  <si>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</si>
  <si>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</si>
  <si>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</si>
  <si>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</si>
  <si>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</si>
  <si>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</si>
  <si>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</si>
  <si>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</si>
  <si>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</si>
  <si>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</si>
  <si>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</si>
  <si>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</si>
  <si>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</si>
  <si>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</si>
  <si>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</si>
  <si>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</si>
  <si>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</si>
  <si>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</si>
  <si>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</si>
  <si>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2023-06-17</t>
  </si>
  <si>
    <t>3513930</t>
  </si>
  <si>
    <t>曼谷奔齐中心大酒店</t>
  </si>
  <si>
    <t>euiho jeong,euiho jeong</t>
  </si>
  <si>
    <t>2023-06-18</t>
  </si>
  <si>
    <t>退房日周结</t>
  </si>
  <si>
    <t>832.01</t>
  </si>
  <si>
    <t>116.45</t>
  </si>
  <si>
    <t>0</t>
  </si>
  <si>
    <t>0.00</t>
  </si>
  <si>
    <t>携程盛景国际直连</t>
  </si>
  <si>
    <t>01.010677</t>
  </si>
  <si>
    <t>2023-06-17 10:27:51</t>
  </si>
  <si>
    <t>否</t>
  </si>
  <si>
    <t>汇智国际旅游发展有限公司</t>
  </si>
  <si>
    <t>直采</t>
  </si>
  <si>
    <t>泰国</t>
  </si>
  <si>
    <t>2023-06-13</t>
  </si>
  <si>
    <t>3500161</t>
  </si>
  <si>
    <t>太平洋丽晶套房酒店</t>
  </si>
  <si>
    <t>NOR AMIRAH</t>
  </si>
  <si>
    <t>372.97</t>
  </si>
  <si>
    <t>52.06</t>
  </si>
  <si>
    <t>2023-06-14 12:55:21</t>
  </si>
  <si>
    <t>马来西亚</t>
  </si>
  <si>
    <t>2023-06-11</t>
  </si>
  <si>
    <t>3492361</t>
  </si>
  <si>
    <t>吉隆坡市中心智选假日酒店</t>
  </si>
  <si>
    <t>ROCHDARONGKUL JIRAT,BUNPHUEAK PATTARAWADEE</t>
  </si>
  <si>
    <t>2023-06-16</t>
  </si>
  <si>
    <t>757.88</t>
  </si>
  <si>
    <t>106.00</t>
  </si>
  <si>
    <t>2023-06-12 15:49:03</t>
  </si>
  <si>
    <t>2023-05-30</t>
  </si>
  <si>
    <t>3436990</t>
  </si>
  <si>
    <t>曼谷瑞博朗得酒店</t>
  </si>
  <si>
    <t>THOMAS Alex,THOMAS Alex,THOMAS Alex,THOMAS Alex,THOMAS Alex,THOMAS Alex,THOMAS Alex,THOMAS Alex,THOMAS Alex,THOMAS Alex</t>
  </si>
  <si>
    <t>3261.68</t>
  </si>
  <si>
    <t>460.00</t>
  </si>
  <si>
    <t>2023-05-30 12:23:19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</si>
</sst>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466725</xdr:colOff>
      <xdr:row>51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537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45093</v>
      </c>
      <c r="G2" s="6">
        <v>45095</v>
      </c>
      <c r="H2" s="4">
        <v>5</v>
      </c>
      <c r="I2" s="4">
        <v>2</v>
      </c>
      <c r="J2" s="4">
        <v>10</v>
      </c>
      <c r="K2" s="4" t="s">
        <v>30</v>
      </c>
      <c r="L2" s="4">
        <v>460</v>
      </c>
      <c r="M2" s="4">
        <v>460</v>
      </c>
      <c r="N2" s="4" t="s">
        <v>31</v>
      </c>
      <c r="O2" s="4" t="s">
        <v>32</v>
      </c>
      <c r="P2" s="4" t="s">
        <v>33</v>
      </c>
      <c r="Q2" s="4">
        <v>0</v>
      </c>
      <c r="R2" s="7">
        <v>45076</v>
      </c>
      <c r="S2" s="6">
        <v>45098</v>
      </c>
      <c r="T2" s="4" t="s">
        <v>34</v>
      </c>
      <c r="U2" s="4">
        <v>460</v>
      </c>
      <c r="V2" s="4">
        <v>0</v>
      </c>
      <c r="W2" s="4">
        <v>0</v>
      </c>
      <c r="X2" s="4" t="s">
        <v>35</v>
      </c>
      <c r="Y2" s="4">
        <v>125355256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45093</v>
      </c>
      <c r="G3" s="6">
        <v>45095</v>
      </c>
      <c r="H3" s="4">
        <v>1</v>
      </c>
      <c r="I3" s="4">
        <v>2</v>
      </c>
      <c r="J3" s="4">
        <v>2</v>
      </c>
      <c r="K3" s="4" t="s">
        <v>30</v>
      </c>
      <c r="L3" s="4">
        <v>106</v>
      </c>
      <c r="M3" s="4">
        <v>106</v>
      </c>
      <c r="N3" s="4" t="s">
        <v>40</v>
      </c>
      <c r="O3" s="4" t="s">
        <v>32</v>
      </c>
      <c r="P3" s="4" t="s">
        <v>33</v>
      </c>
      <c r="Q3" s="4">
        <v>0</v>
      </c>
      <c r="R3" s="7">
        <v>45088.0000115741</v>
      </c>
      <c r="S3" s="6">
        <v>45098</v>
      </c>
      <c r="T3" s="4" t="s">
        <v>34</v>
      </c>
      <c r="U3" s="4">
        <v>106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45094</v>
      </c>
      <c r="G4" s="6">
        <v>45095</v>
      </c>
      <c r="H4" s="4">
        <v>1</v>
      </c>
      <c r="I4" s="4">
        <v>1</v>
      </c>
      <c r="J4" s="4">
        <v>1</v>
      </c>
      <c r="K4" s="4" t="s">
        <v>30</v>
      </c>
      <c r="L4" s="4">
        <v>52.06</v>
      </c>
      <c r="M4" s="4">
        <v>52.06</v>
      </c>
      <c r="N4" s="4" t="s">
        <v>46</v>
      </c>
      <c r="O4" s="4" t="s">
        <v>32</v>
      </c>
      <c r="P4" s="4" t="s">
        <v>33</v>
      </c>
      <c r="Q4" s="4">
        <v>0</v>
      </c>
      <c r="R4" s="7">
        <v>45090</v>
      </c>
      <c r="S4" s="6">
        <v>45098</v>
      </c>
      <c r="T4" s="4" t="s">
        <v>34</v>
      </c>
      <c r="U4" s="4">
        <v>52.06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45094</v>
      </c>
      <c r="G5" s="6">
        <v>45095</v>
      </c>
      <c r="H5" s="4">
        <v>1</v>
      </c>
      <c r="I5" s="4">
        <v>1</v>
      </c>
      <c r="J5" s="4">
        <v>1</v>
      </c>
      <c r="K5" s="4" t="s">
        <v>30</v>
      </c>
      <c r="L5" s="4">
        <v>116.45</v>
      </c>
      <c r="M5" s="4">
        <v>116.45</v>
      </c>
      <c r="N5" s="4" t="s">
        <v>52</v>
      </c>
      <c r="O5" s="4" t="s">
        <v>32</v>
      </c>
      <c r="P5" s="4" t="s">
        <v>33</v>
      </c>
      <c r="Q5" s="4">
        <v>0</v>
      </c>
      <c r="R5" s="7">
        <v>45094.0000115741</v>
      </c>
      <c r="S5" s="6">
        <v>45098</v>
      </c>
      <c r="T5" s="4" t="s">
        <v>34</v>
      </c>
      <c r="U5" s="4">
        <v>116.45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999224477418163</v>
      </c>
      <c r="B2" s="6">
        <v>45093</v>
      </c>
      <c r="C2" s="6">
        <v>45095</v>
      </c>
      <c r="D2" s="4">
        <v>460</v>
      </c>
      <c r="E2" s="4" t="str">
        <f>VLOOKUP(A2,HOP!A:L,12,0)</f>
        <v>460.00</v>
      </c>
      <c r="F2" s="4" t="str">
        <f>VLOOKUP(A2,HOP!A:C,3,0)</f>
        <v>3436990</v>
      </c>
      <c r="G2" s="4">
        <f>D2-E2</f>
        <v>0</v>
      </c>
      <c r="H2" s="4" t="str">
        <f>$H$1&amp;F2</f>
        <v>，3436990</v>
      </c>
      <c r="I2" s="4" t="str">
        <f>VLOOKUP(A2,HOP!A:U,21,0)</f>
        <v>直采</v>
      </c>
    </row>
    <row r="3" s="4" customFormat="1" spans="1:9">
      <c r="A3" s="5">
        <v>999224724155133</v>
      </c>
      <c r="B3" s="6">
        <v>45093</v>
      </c>
      <c r="C3" s="6">
        <v>45095</v>
      </c>
      <c r="D3" s="4">
        <v>106</v>
      </c>
      <c r="E3" s="4" t="str">
        <f>VLOOKUP(A3,HOP!A:L,12,0)</f>
        <v>106.00</v>
      </c>
      <c r="F3" s="4" t="str">
        <f>VLOOKUP(A3,HOP!A:C,3,0)</f>
        <v>3492361</v>
      </c>
      <c r="G3" s="4">
        <f>D3-E3</f>
        <v>0</v>
      </c>
      <c r="H3" s="4" t="str">
        <f>$H$1&amp;F3</f>
        <v>，3492361</v>
      </c>
      <c r="I3" s="4" t="str">
        <f>VLOOKUP(A3,HOP!A:U,21,0)</f>
        <v>直采</v>
      </c>
    </row>
    <row r="4" s="4" customFormat="1" spans="1:9">
      <c r="A4" s="5">
        <v>999224752156246</v>
      </c>
      <c r="B4" s="6">
        <v>45094</v>
      </c>
      <c r="C4" s="6">
        <v>45095</v>
      </c>
      <c r="D4" s="4">
        <v>52.06</v>
      </c>
      <c r="E4" s="4" t="str">
        <f>VLOOKUP(A4,HOP!A:L,12,0)</f>
        <v>52.06</v>
      </c>
      <c r="F4" s="4" t="str">
        <f>VLOOKUP(A4,HOP!A:C,3,0)</f>
        <v>3500161</v>
      </c>
      <c r="G4" s="4">
        <f>D4-E4</f>
        <v>0</v>
      </c>
      <c r="H4" s="4" t="str">
        <f>$H$1&amp;F4</f>
        <v>，3500161</v>
      </c>
      <c r="I4" s="4" t="str">
        <f>VLOOKUP(A4,HOP!A:U,21,0)</f>
        <v>直采</v>
      </c>
    </row>
    <row r="5" s="4" customFormat="1" spans="1:9">
      <c r="A5" s="5">
        <v>999224813949489</v>
      </c>
      <c r="B5" s="6">
        <v>45094</v>
      </c>
      <c r="C5" s="6">
        <v>45095</v>
      </c>
      <c r="D5" s="4">
        <v>116.45</v>
      </c>
      <c r="E5" s="4" t="str">
        <f>VLOOKUP(A5,HOP!A:L,12,0)</f>
        <v>116.45</v>
      </c>
      <c r="F5" s="4" t="str">
        <f>VLOOKUP(A5,HOP!A:C,3,0)</f>
        <v>3513930</v>
      </c>
      <c r="G5" s="4">
        <f>D5-E5</f>
        <v>0</v>
      </c>
      <c r="H5" s="4" t="str">
        <f>$H$1&amp;F5</f>
        <v>，3513930</v>
      </c>
      <c r="I5" s="4" t="str">
        <f>VLOOKUP(A5,HOP!A:U,21,0)</f>
        <v>直采</v>
      </c>
    </row>
    <row r="7" spans="4:4">
      <c r="D7" s="4">
        <f>SUM(D2:D6)</f>
        <v>734.51</v>
      </c>
    </row>
    <row r="14" spans="1:1">
      <c r="A14" s="4" t="s">
        <v>56</v>
      </c>
    </row>
    <row r="15" spans="1:1">
      <c r="A15" s="4" t="s">
        <v>57</v>
      </c>
    </row>
    <row r="16" spans="1:1">
      <c r="A16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16" sqref="C1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999224813949489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78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999224752156246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78</v>
      </c>
      <c r="G3" s="1" t="s">
        <v>82</v>
      </c>
      <c r="H3" s="1" t="s">
        <v>83</v>
      </c>
      <c r="I3" s="1" t="s">
        <v>99</v>
      </c>
      <c r="J3" s="1" t="s">
        <v>30</v>
      </c>
      <c r="K3" s="1" t="s">
        <v>100</v>
      </c>
      <c r="L3" s="1" t="s">
        <v>100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101</v>
      </c>
      <c r="S3" s="1" t="s">
        <v>91</v>
      </c>
      <c r="T3" s="1" t="s">
        <v>92</v>
      </c>
      <c r="U3" s="1" t="s">
        <v>93</v>
      </c>
      <c r="V3" s="1" t="s">
        <v>102</v>
      </c>
    </row>
    <row r="4" s="1" customFormat="1" spans="1:22">
      <c r="A4" s="3">
        <v>999224724155133</v>
      </c>
      <c r="B4" s="1" t="s">
        <v>103</v>
      </c>
      <c r="C4" s="1" t="s">
        <v>104</v>
      </c>
      <c r="D4" s="1" t="s">
        <v>105</v>
      </c>
      <c r="E4" s="1" t="s">
        <v>106</v>
      </c>
      <c r="F4" s="1" t="s">
        <v>107</v>
      </c>
      <c r="G4" s="1" t="s">
        <v>82</v>
      </c>
      <c r="H4" s="1" t="s">
        <v>83</v>
      </c>
      <c r="I4" s="1" t="s">
        <v>108</v>
      </c>
      <c r="J4" s="1" t="s">
        <v>30</v>
      </c>
      <c r="K4" s="1" t="s">
        <v>109</v>
      </c>
      <c r="L4" s="1" t="s">
        <v>109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110</v>
      </c>
      <c r="S4" s="1" t="s">
        <v>91</v>
      </c>
      <c r="T4" s="1" t="s">
        <v>92</v>
      </c>
      <c r="U4" s="1" t="s">
        <v>93</v>
      </c>
      <c r="V4" s="1" t="s">
        <v>102</v>
      </c>
    </row>
    <row r="5" s="1" customFormat="1" spans="1:22">
      <c r="A5" s="3">
        <v>999224477418163</v>
      </c>
      <c r="B5" s="1" t="s">
        <v>111</v>
      </c>
      <c r="C5" s="1" t="s">
        <v>112</v>
      </c>
      <c r="D5" s="1" t="s">
        <v>113</v>
      </c>
      <c r="E5" s="1" t="s">
        <v>114</v>
      </c>
      <c r="F5" s="1" t="s">
        <v>107</v>
      </c>
      <c r="G5" s="1" t="s">
        <v>82</v>
      </c>
      <c r="H5" s="1" t="s">
        <v>83</v>
      </c>
      <c r="I5" s="1" t="s">
        <v>115</v>
      </c>
      <c r="J5" s="1" t="s">
        <v>30</v>
      </c>
      <c r="K5" s="1" t="s">
        <v>116</v>
      </c>
      <c r="L5" s="1" t="s">
        <v>116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117</v>
      </c>
      <c r="S5" s="1" t="s">
        <v>91</v>
      </c>
      <c r="T5" s="1" t="s">
        <v>92</v>
      </c>
      <c r="U5" s="1" t="s">
        <v>93</v>
      </c>
      <c r="V5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2023-06-21T02:04:03Z</dcterms:created>
  <dcterms:modified xsi:type="dcterms:W3CDTF">2023-06-21T02:11:07Z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859ABBE7A0C741ADB5638E818BC0F1B7_12</vt:lpwstr>
  </property>
  <property fmtid="{D5CDD505-2E9C-101B-9397-08002B2CF9AE}" pid="3" name="KSOProductBuildVer">
    <vt:lpwstr>2052-11.1.0.14309</vt:lpwstr>
  </property>
</Properties>
</file>