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<sst xmlns="http://schemas.openxmlformats.org/spreadsheetml/2006/main" count="112" uniqueCount="85">
  <si>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</si>
  <si>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</si>
  <si>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</si>
  <si>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</si>
  <si>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</si>
  <si>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</si>
  <si>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</si>
  <si>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</si>
  <si>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</si>
  <si>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</si>
  <si>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</si>
  <si>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</si>
  <si>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</si>
  <si>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</si>
  <si>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</si>
  <si>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</si>
  <si>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</si>
  <si>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</si>
  <si>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</si>
  <si>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</si>
  <si>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</si>
  <si>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</si>
  <si>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</si>
  <si>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</si>
  <si>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</si>
  <si>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999224544070441	</t>
  </si>
  <si>
    <t>Ctrip</t>
  </si>
  <si>
    <t>正常</t>
  </si>
  <si>
    <t>[淮北]贝壳酒店(淮北相山惠黎路店)(80249737)</t>
  </si>
  <si>
    <t>商务大床房&lt;2人入住&gt;</t>
  </si>
  <si>
    <t>CNY</t>
  </si>
  <si>
    <t>张婉情</t>
  </si>
  <si>
    <t>CA13744230623CNY</t>
  </si>
  <si>
    <t>未提现</t>
  </si>
  <si>
    <t>携程开票</t>
  </si>
  <si>
    <t xml:space="preserve">3450756	</t>
  </si>
  <si>
    <t xml:space="preserve">(GRT)87371821;	</t>
  </si>
  <si>
    <t>取消</t>
  </si>
  <si>
    <t xml:space="preserve">999224588015702	</t>
  </si>
  <si>
    <t>[广州]广州新亚大酒店(76255693)</t>
  </si>
  <si>
    <t>标准双床房&lt;至多8间&gt;&lt;2人入住&gt;</t>
  </si>
  <si>
    <t>陈彩萍</t>
  </si>
  <si>
    <t>CA13744230625CNY</t>
  </si>
  <si>
    <t xml:space="preserve">3459335	</t>
  </si>
  <si>
    <t xml:space="preserve">(LNG)7247362;	</t>
  </si>
  <si>
    <t>，</t>
  </si>
  <si>
    <r>
      <rPr>
        <sz val="9"/>
        <color rgb="FF333333"/>
        <rFont val="Segoe UI"/>
        <charset val="134"/>
      </rPr>
      <t>215 CNY</t>
    </r>
  </si>
  <si>
    <t>A230625092829481</t>
  </si>
  <si>
    <t>总计：215元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</si>
  <si>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</si>
  <si>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</si>
  <si>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</si>
  <si>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</si>
  <si>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</si>
  <si>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</si>
  <si>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</si>
  <si>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</si>
  <si>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</si>
  <si>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</si>
  <si>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</si>
  <si>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</si>
  <si>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</si>
  <si>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</si>
  <si>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</si>
  <si>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</si>
  <si>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</si>
  <si>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</si>
  <si>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</si>
  <si>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</si>
  <si>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3459335</t>
  </si>
  <si>
    <t>广州新亚大酒店</t>
  </si>
  <si>
    <t>2023-06-09</t>
  </si>
  <si>
    <t>2023-06-10</t>
  </si>
  <si>
    <t>退房日月结</t>
  </si>
  <si>
    <t>215.00</t>
  </si>
  <si>
    <t>RMB</t>
  </si>
  <si>
    <t>0</t>
  </si>
  <si>
    <t>0.00</t>
  </si>
  <si>
    <t>携程汇登国内直连</t>
  </si>
  <si>
    <t>01.011264</t>
  </si>
  <si>
    <t>2023-06-04 01:59:31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</si>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</sst>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 style="medium">
        <color rgb="FFDFE5E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45083</v>
      </c>
      <c r="G2" s="6">
        <v>45085</v>
      </c>
      <c r="H2" s="4">
        <v>1</v>
      </c>
      <c r="I2" s="4">
        <v>2</v>
      </c>
      <c r="J2" s="4">
        <v>2</v>
      </c>
      <c r="K2" s="4" t="s">
        <v>30</v>
      </c>
      <c r="L2" s="4">
        <v>282</v>
      </c>
      <c r="M2" s="4">
        <v>282</v>
      </c>
      <c r="N2" s="4" t="s">
        <v>31</v>
      </c>
      <c r="O2" s="4" t="s">
        <v>32</v>
      </c>
      <c r="P2" s="4" t="s">
        <v>33</v>
      </c>
      <c r="Q2" s="4">
        <v>0</v>
      </c>
      <c r="R2" s="8">
        <v>45079</v>
      </c>
      <c r="S2" s="6">
        <v>45100</v>
      </c>
      <c r="T2" s="4" t="s">
        <v>34</v>
      </c>
      <c r="U2" s="4">
        <v>282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45083</v>
      </c>
      <c r="G3" s="6">
        <v>45085</v>
      </c>
      <c r="H3" s="4">
        <v>1</v>
      </c>
      <c r="I3" s="4">
        <v>2</v>
      </c>
      <c r="J3" s="4">
        <v>2</v>
      </c>
      <c r="K3" s="4" t="s">
        <v>30</v>
      </c>
      <c r="L3" s="4">
        <v>-282</v>
      </c>
      <c r="M3" s="4">
        <v>-282</v>
      </c>
      <c r="N3" s="4" t="s">
        <v>31</v>
      </c>
      <c r="O3" s="4" t="s">
        <v>32</v>
      </c>
      <c r="P3" s="4" t="s">
        <v>33</v>
      </c>
      <c r="Q3" s="4">
        <v>0</v>
      </c>
      <c r="R3" s="8">
        <v>45079</v>
      </c>
      <c r="S3" s="6">
        <v>45100</v>
      </c>
      <c r="T3" s="4" t="s">
        <v>34</v>
      </c>
      <c r="U3" s="4">
        <v>-282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45086</v>
      </c>
      <c r="G4" s="6">
        <v>45087</v>
      </c>
      <c r="H4" s="4">
        <v>1</v>
      </c>
      <c r="I4" s="4">
        <v>1</v>
      </c>
      <c r="J4" s="4">
        <v>1</v>
      </c>
      <c r="K4" s="4" t="s">
        <v>30</v>
      </c>
      <c r="L4" s="4">
        <v>215</v>
      </c>
      <c r="M4" s="4">
        <v>215</v>
      </c>
      <c r="N4" s="4" t="s">
        <v>41</v>
      </c>
      <c r="O4" s="4" t="s">
        <v>42</v>
      </c>
      <c r="P4" s="4" t="s">
        <v>33</v>
      </c>
      <c r="Q4" s="4">
        <v>0</v>
      </c>
      <c r="R4" s="8">
        <v>45081</v>
      </c>
      <c r="S4" s="6">
        <v>45102</v>
      </c>
      <c r="T4" s="4" t="s">
        <v>34</v>
      </c>
      <c r="U4" s="4">
        <v>215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5">
        <v>999224544070441</v>
      </c>
      <c r="B2" s="6">
        <v>45083</v>
      </c>
      <c r="C2" s="6">
        <v>45085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999224588015702</v>
      </c>
      <c r="B3" s="6">
        <v>45086</v>
      </c>
      <c r="C3" s="6">
        <v>45087</v>
      </c>
      <c r="D3" s="4">
        <v>215</v>
      </c>
      <c r="E3" s="4" t="str">
        <f>VLOOKUP(A3,HOP!A:L,12,0)</f>
        <v>215.00</v>
      </c>
      <c r="F3" s="4" t="str">
        <f>VLOOKUP(A3,HOP!A:C,3,0)</f>
        <v>3459335</v>
      </c>
      <c r="G3" s="4">
        <f>D3-E3</f>
        <v>0</v>
      </c>
      <c r="H3" s="4" t="str">
        <f>$H$1&amp;F3</f>
        <v>，3459335</v>
      </c>
      <c r="I3" s="4" t="str">
        <f>VLOOKUP(A3,HOP!A:U,21,0)</f>
        <v>直连</v>
      </c>
    </row>
    <row r="5" spans="4:4">
      <c r="D5" s="4">
        <f>SUM(D2:D4)</f>
        <v>215</v>
      </c>
    </row>
    <row r="6" ht="14.25"/>
    <row r="7" ht="14.25" spans="4:4">
      <c r="D7" s="7" t="s">
        <v>46</v>
      </c>
    </row>
    <row r="11" spans="1:1">
      <c r="A11" s="4" t="s">
        <v>47</v>
      </c>
    </row>
    <row r="12" spans="1:1">
      <c r="A12" s="4" t="s">
        <v>48</v>
      </c>
    </row>
  </sheetData>
  <autoFilter ref="A1:XFD7">
    <filterColumn colId="3">
      <filters blank="1">
        <filter val="215"/>
        <filter val="21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999224588015702</v>
      </c>
      <c r="B2" s="1" t="s">
        <v>68</v>
      </c>
      <c r="C2" s="1" t="s">
        <v>69</v>
      </c>
      <c r="D2" s="1" t="s">
        <v>70</v>
      </c>
      <c r="E2" s="1" t="s">
        <v>41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2023-06-25T01:25:51Z</dcterms:created>
  <dcterms:modified xsi:type="dcterms:W3CDTF">2023-06-25T01:29:42Z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6822DCDD10354F19BEB3F9CA45210D7A_12</vt:lpwstr>
  </property>
  <property fmtid="{D5CDD505-2E9C-101B-9397-08002B2CF9AE}" pid="3" name="KSOProductBuildVer">
    <vt:lpwstr>2052-11.1.0.14309</vt:lpwstr>
  </property>
</Properties>
</file>