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</definedName>
  </definedNames>
  <calcPr calcId="144525"/>
</workbook>
</file>

<file path=xl/sharedStrings.xml><?xml version="1.0" encoding="utf-8"?>
<sst xmlns="http://schemas.openxmlformats.org/spreadsheetml/2006/main" count="255" uniqueCount="150">
  <si>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</si>
  <si>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</si>
  <si>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</si>
  <si>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</si>
  <si>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</si>
  <si>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</si>
  <si>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</si>
  <si>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</si>
  <si>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</si>
  <si>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</si>
  <si>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</si>
  <si>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</si>
  <si>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</si>
  <si>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</si>
  <si>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</si>
  <si>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</si>
  <si>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</si>
  <si>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</si>
  <si>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</si>
  <si>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</si>
  <si>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</si>
  <si>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</si>
  <si>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</si>
  <si>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</si>
  <si>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</si>
  <si>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999224455577282	</t>
  </si>
  <si>
    <t>Ctrip</t>
  </si>
  <si>
    <t>正常</t>
  </si>
  <si>
    <t>[普吉岛]普吉岛西瑞湾威斯汀水疗度假酒店(The Westin Siray Bay Resort &amp; Spa, Phuket)(23861643)</t>
  </si>
  <si>
    <t>Sala海景泳池1卧别墅(至少连住2晚及以上)&lt;早餐&gt;</t>
  </si>
  <si>
    <t>USD</t>
  </si>
  <si>
    <t>SUN/YUZE,JIANG/YU</t>
  </si>
  <si>
    <t>CA6352230626USD-W</t>
  </si>
  <si>
    <t>未提现</t>
  </si>
  <si>
    <t>携程开票</t>
  </si>
  <si>
    <t xml:space="preserve">3432610	</t>
  </si>
  <si>
    <t xml:space="preserve">72252295	</t>
  </si>
  <si>
    <t xml:space="preserve">999224523584700	</t>
  </si>
  <si>
    <t>[曼谷]曼谷素坤逸航站 21 中心酒店(Grande Centre Point Hotel Terminal 21)(8628098)</t>
  </si>
  <si>
    <t>豪华尊贵房(至少连住2晚及以上)&lt;早餐&gt;</t>
  </si>
  <si>
    <t>YOON/HYELIM</t>
  </si>
  <si>
    <t xml:space="preserve">3447389	</t>
  </si>
  <si>
    <t xml:space="preserve">429984	</t>
  </si>
  <si>
    <t xml:space="preserve">999224712900418	</t>
  </si>
  <si>
    <t>[曼谷]曼谷素坤逸 11 巷美居酒店(Mercure Bangkok Sukhumvit 11)(14971279)</t>
  </si>
  <si>
    <t>豪华特大床房(至少连住2晚及以上)&lt;早餐&gt;</t>
  </si>
  <si>
    <t>WOO/RAM</t>
  </si>
  <si>
    <t xml:space="preserve">3489270	</t>
  </si>
  <si>
    <t xml:space="preserve">846601	</t>
  </si>
  <si>
    <t xml:space="preserve">999224742634579	</t>
  </si>
  <si>
    <t>[普吉岛]普吉岛洲际丁索别墅度假村(Dinso Resort &amp; Villas Phuket, an IHG Hotel)(14215784)</t>
  </si>
  <si>
    <t>城景豪华房（1张特大床）(至少连住2晚及以上)&lt;早餐&gt;</t>
  </si>
  <si>
    <t>YE/GEN,ZHANG/MENGMENG</t>
  </si>
  <si>
    <t xml:space="preserve">3497337	</t>
  </si>
  <si>
    <t xml:space="preserve">89137	</t>
  </si>
  <si>
    <t xml:space="preserve">999224794446919	</t>
  </si>
  <si>
    <t>[普吉岛]客莱福巴东普吉岛酒店(Hotel Clover Patong Phuket - Sha Plus)(16925723)</t>
  </si>
  <si>
    <t>豪华房(按摩浴缸）(至少连住2晚及以上)</t>
  </si>
  <si>
    <t>Tormey/Richard</t>
  </si>
  <si>
    <t xml:space="preserve">3509436	</t>
  </si>
  <si>
    <t xml:space="preserve">299362	</t>
  </si>
  <si>
    <t xml:space="preserve">999224884485740	</t>
  </si>
  <si>
    <t>城景豪华房（2张单人床）(至少连住2晚及以上)&lt;早餐&gt;</t>
  </si>
  <si>
    <t>WANG/ANRAN,PEI/YINGXIANG</t>
  </si>
  <si>
    <t xml:space="preserve">3532852	</t>
  </si>
  <si>
    <t xml:space="preserve">93685	</t>
  </si>
  <si>
    <t>,</t>
  </si>
  <si>
    <t>USD 1939.4</t>
  </si>
  <si>
    <t>A230626094700911</t>
  </si>
  <si>
    <t>A230626094814911</t>
  </si>
  <si>
    <t>USD / THB 当前参考汇率: 35.169</t>
  </si>
  <si>
    <t>总计：1939.4 USD/
68206.76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</si>
  <si>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</si>
  <si>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</si>
  <si>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</si>
  <si>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</si>
  <si>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</si>
  <si>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</si>
  <si>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</si>
  <si>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</si>
  <si>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</si>
  <si>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</si>
  <si>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</si>
  <si>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</si>
  <si>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</si>
  <si>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</si>
  <si>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</si>
  <si>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</si>
  <si>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</si>
  <si>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</si>
  <si>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</si>
  <si>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2023-06-21</t>
  </si>
  <si>
    <t>3532852</t>
  </si>
  <si>
    <t>丁索度假村</t>
  </si>
  <si>
    <t>WANG ANRAN,PEI YINGXIANG</t>
  </si>
  <si>
    <t>2023-06-22</t>
  </si>
  <si>
    <t>2023-06-24</t>
  </si>
  <si>
    <t>退房日周结</t>
  </si>
  <si>
    <t>1121.98</t>
  </si>
  <si>
    <t>155.80</t>
  </si>
  <si>
    <t>0</t>
  </si>
  <si>
    <t>0.00</t>
  </si>
  <si>
    <t>携程国际直连(CIT)</t>
  </si>
  <si>
    <t>01.011176</t>
  </si>
  <si>
    <t>2023-06-21 13:35:44</t>
  </si>
  <si>
    <t>否</t>
  </si>
  <si>
    <t>CIT(Thailand) CO,. Ltd</t>
  </si>
  <si>
    <t>直采</t>
  </si>
  <si>
    <t>泰国</t>
  </si>
  <si>
    <t>2023-06-13</t>
  </si>
  <si>
    <t>3497337</t>
  </si>
  <si>
    <t>YE GEN,ZHANG MENGMENG</t>
  </si>
  <si>
    <t>2023-06-17</t>
  </si>
  <si>
    <t>2023-06-19</t>
  </si>
  <si>
    <t>1233.98</t>
  </si>
  <si>
    <t>172.24</t>
  </si>
  <si>
    <t>2023-06-13 09:42:31</t>
  </si>
  <si>
    <t>2023-06-01</t>
  </si>
  <si>
    <t>3447389</t>
  </si>
  <si>
    <t>曼谷素坤逸航站 21 中心酒店 (政府卫生认证)</t>
  </si>
  <si>
    <t>YOON HYELIM</t>
  </si>
  <si>
    <t>2023-06-18</t>
  </si>
  <si>
    <t>2023-06-23</t>
  </si>
  <si>
    <t>5012.18</t>
  </si>
  <si>
    <t>703.00</t>
  </si>
  <si>
    <t>2023-06-01 16:25:48</t>
  </si>
  <si>
    <t>2023-05-28</t>
  </si>
  <si>
    <t>3432610</t>
  </si>
  <si>
    <t>威斯汀普吉岛西瑞湾度假村及水疗中心</t>
  </si>
  <si>
    <t>SUN YUZE,JIANG YU</t>
  </si>
  <si>
    <t>2023-06-20</t>
  </si>
  <si>
    <t>3457.04</t>
  </si>
  <si>
    <t>488.00</t>
  </si>
  <si>
    <t>2023-05-28 19:40:30</t>
  </si>
  <si>
    <t>直连</t>
  </si>
  <si>
    <t>2023-06-10</t>
  </si>
  <si>
    <t>3489270</t>
  </si>
  <si>
    <t>曼谷素坤逸11号美居酒店</t>
  </si>
  <si>
    <t>WOO RAM</t>
  </si>
  <si>
    <t>2023-06-16</t>
  </si>
  <si>
    <t>1865.18</t>
  </si>
  <si>
    <t>261.00</t>
  </si>
  <si>
    <t>2023-06-11 09:13:34</t>
  </si>
  <si>
    <t>2023-06-15</t>
  </si>
  <si>
    <t>3509436</t>
  </si>
  <si>
    <t>客莱福巴东普吉岛酒店 (SHA Plus+)</t>
  </si>
  <si>
    <t>Tormey Richard</t>
  </si>
  <si>
    <t>1141.94</t>
  </si>
  <si>
    <t>159.36</t>
  </si>
  <si>
    <t>2023-06-16 15:50:14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</si>
</sst>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14</xdr:col>
      <xdr:colOff>243840</xdr:colOff>
      <xdr:row>41</xdr:row>
      <xdr:rowOff>137160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26080"/>
          <a:ext cx="10149840" cy="4709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10" defaultRowHeight="14.4" outlineLevelRow="6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45097</v>
      </c>
      <c r="G2" s="6">
        <v>45099</v>
      </c>
      <c r="H2" s="4">
        <v>1</v>
      </c>
      <c r="I2" s="4">
        <v>2</v>
      </c>
      <c r="J2" s="4">
        <v>2</v>
      </c>
      <c r="K2" s="4" t="s">
        <v>30</v>
      </c>
      <c r="L2" s="4">
        <v>488</v>
      </c>
      <c r="M2" s="4">
        <v>488</v>
      </c>
      <c r="N2" s="4" t="s">
        <v>31</v>
      </c>
      <c r="O2" s="4" t="s">
        <v>32</v>
      </c>
      <c r="P2" s="4" t="s">
        <v>33</v>
      </c>
      <c r="Q2" s="4">
        <v>0</v>
      </c>
      <c r="R2" s="7">
        <v>45074</v>
      </c>
      <c r="S2" s="6">
        <v>45103</v>
      </c>
      <c r="T2" s="4" t="s">
        <v>34</v>
      </c>
      <c r="U2" s="4">
        <v>488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45095</v>
      </c>
      <c r="G3" s="6">
        <v>45100</v>
      </c>
      <c r="H3" s="4">
        <v>1</v>
      </c>
      <c r="I3" s="4">
        <v>5</v>
      </c>
      <c r="J3" s="4">
        <v>5</v>
      </c>
      <c r="K3" s="4" t="s">
        <v>30</v>
      </c>
      <c r="L3" s="4">
        <v>703</v>
      </c>
      <c r="M3" s="4">
        <v>703</v>
      </c>
      <c r="N3" s="4" t="s">
        <v>40</v>
      </c>
      <c r="O3" s="4" t="s">
        <v>32</v>
      </c>
      <c r="P3" s="4" t="s">
        <v>33</v>
      </c>
      <c r="Q3" s="4">
        <v>0</v>
      </c>
      <c r="R3" s="7">
        <v>45078</v>
      </c>
      <c r="S3" s="6">
        <v>45103</v>
      </c>
      <c r="T3" s="4" t="s">
        <v>34</v>
      </c>
      <c r="U3" s="4">
        <v>703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45093</v>
      </c>
      <c r="G4" s="6">
        <v>45096</v>
      </c>
      <c r="H4" s="4">
        <v>1</v>
      </c>
      <c r="I4" s="4">
        <v>3</v>
      </c>
      <c r="J4" s="4">
        <v>3</v>
      </c>
      <c r="K4" s="4" t="s">
        <v>30</v>
      </c>
      <c r="L4" s="4">
        <v>261</v>
      </c>
      <c r="M4" s="4">
        <v>261</v>
      </c>
      <c r="N4" s="4" t="s">
        <v>46</v>
      </c>
      <c r="O4" s="4" t="s">
        <v>32</v>
      </c>
      <c r="P4" s="4" t="s">
        <v>33</v>
      </c>
      <c r="Q4" s="4">
        <v>0</v>
      </c>
      <c r="R4" s="7">
        <v>45087</v>
      </c>
      <c r="S4" s="6">
        <v>45103</v>
      </c>
      <c r="T4" s="4" t="s">
        <v>34</v>
      </c>
      <c r="U4" s="4">
        <v>261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45094</v>
      </c>
      <c r="G5" s="6">
        <v>45096</v>
      </c>
      <c r="H5" s="4">
        <v>1</v>
      </c>
      <c r="I5" s="4">
        <v>2</v>
      </c>
      <c r="J5" s="4">
        <v>2</v>
      </c>
      <c r="K5" s="4" t="s">
        <v>30</v>
      </c>
      <c r="L5" s="4">
        <v>172.24</v>
      </c>
      <c r="M5" s="4">
        <v>172.24</v>
      </c>
      <c r="N5" s="4" t="s">
        <v>52</v>
      </c>
      <c r="O5" s="4" t="s">
        <v>32</v>
      </c>
      <c r="P5" s="4" t="s">
        <v>33</v>
      </c>
      <c r="Q5" s="4">
        <v>0</v>
      </c>
      <c r="R5" s="7">
        <v>45090</v>
      </c>
      <c r="S5" s="6">
        <v>45103</v>
      </c>
      <c r="T5" s="4" t="s">
        <v>34</v>
      </c>
      <c r="U5" s="4">
        <v>172.24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45097</v>
      </c>
      <c r="G6" s="6">
        <v>45099</v>
      </c>
      <c r="H6" s="4">
        <v>1</v>
      </c>
      <c r="I6" s="4">
        <v>2</v>
      </c>
      <c r="J6" s="4">
        <v>2</v>
      </c>
      <c r="K6" s="4" t="s">
        <v>30</v>
      </c>
      <c r="L6" s="4">
        <v>159.36</v>
      </c>
      <c r="M6" s="4">
        <v>159.36</v>
      </c>
      <c r="N6" s="4" t="s">
        <v>58</v>
      </c>
      <c r="O6" s="4" t="s">
        <v>32</v>
      </c>
      <c r="P6" s="4" t="s">
        <v>33</v>
      </c>
      <c r="Q6" s="4">
        <v>0</v>
      </c>
      <c r="R6" s="7">
        <v>45092</v>
      </c>
      <c r="S6" s="6">
        <v>45103</v>
      </c>
      <c r="T6" s="4" t="s">
        <v>34</v>
      </c>
      <c r="U6" s="4">
        <v>159.36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50</v>
      </c>
      <c r="E7" s="4" t="s">
        <v>62</v>
      </c>
      <c r="F7" s="6">
        <v>45099</v>
      </c>
      <c r="G7" s="6">
        <v>45101</v>
      </c>
      <c r="H7" s="4">
        <v>1</v>
      </c>
      <c r="I7" s="4">
        <v>2</v>
      </c>
      <c r="J7" s="4">
        <v>2</v>
      </c>
      <c r="K7" s="4" t="s">
        <v>30</v>
      </c>
      <c r="L7" s="4">
        <v>155.8</v>
      </c>
      <c r="M7" s="4">
        <v>155.8</v>
      </c>
      <c r="N7" s="4" t="s">
        <v>63</v>
      </c>
      <c r="O7" s="4" t="s">
        <v>32</v>
      </c>
      <c r="P7" s="4" t="s">
        <v>33</v>
      </c>
      <c r="Q7" s="4">
        <v>0</v>
      </c>
      <c r="R7" s="7">
        <v>45098.0000115741</v>
      </c>
      <c r="S7" s="6">
        <v>45103</v>
      </c>
      <c r="T7" s="4" t="s">
        <v>34</v>
      </c>
      <c r="U7" s="4">
        <v>155.8</v>
      </c>
      <c r="V7" s="4">
        <v>0</v>
      </c>
      <c r="W7" s="4">
        <v>0</v>
      </c>
      <c r="X7" s="4" t="s">
        <v>64</v>
      </c>
      <c r="Y7" s="4" t="s">
        <v>65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2" sqref="A12:C15"/>
    </sheetView>
  </sheetViews>
  <sheetFormatPr defaultColWidth="10" defaultRowHeight="14.4"/>
  <cols>
    <col min="1" max="1" width="12.8888888888889" style="4"/>
    <col min="2" max="3" width="10.7777777777778" style="4"/>
    <col min="4" max="16363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66</v>
      </c>
    </row>
    <row r="2" s="4" customFormat="1" spans="1:9">
      <c r="A2" s="5">
        <v>999224455577282</v>
      </c>
      <c r="B2" s="6">
        <v>45097</v>
      </c>
      <c r="C2" s="6">
        <v>45099</v>
      </c>
      <c r="D2" s="4">
        <v>488</v>
      </c>
      <c r="E2" s="4" t="str">
        <f>VLOOKUP(A2,HOP!A:L,12,0)</f>
        <v>488.00</v>
      </c>
      <c r="F2" s="4" t="str">
        <f>VLOOKUP(A2,HOP!A:C,3,0)</f>
        <v>3432610</v>
      </c>
      <c r="G2" s="4">
        <f>D2-E2</f>
        <v>0</v>
      </c>
      <c r="H2" s="4" t="str">
        <f>$H$1&amp;F2</f>
        <v>,3432610</v>
      </c>
      <c r="I2" s="4" t="str">
        <f>VLOOKUP(A2,HOP!A:U,21,0)</f>
        <v>直连</v>
      </c>
    </row>
    <row r="3" s="4" customFormat="1" spans="1:9">
      <c r="A3" s="5">
        <v>999224523584700</v>
      </c>
      <c r="B3" s="6">
        <v>45095</v>
      </c>
      <c r="C3" s="6">
        <v>45100</v>
      </c>
      <c r="D3" s="4">
        <v>703</v>
      </c>
      <c r="E3" s="4" t="str">
        <f>VLOOKUP(A3,HOP!A:L,12,0)</f>
        <v>703.00</v>
      </c>
      <c r="F3" s="4" t="str">
        <f>VLOOKUP(A3,HOP!A:C,3,0)</f>
        <v>3447389</v>
      </c>
      <c r="G3" s="4">
        <f>D3-E3</f>
        <v>0</v>
      </c>
      <c r="H3" s="4" t="str">
        <f>$H$1&amp;F3</f>
        <v>,3447389</v>
      </c>
      <c r="I3" s="4" t="str">
        <f>VLOOKUP(A3,HOP!A:U,21,0)</f>
        <v>直采</v>
      </c>
    </row>
    <row r="4" s="4" customFormat="1" spans="1:9">
      <c r="A4" s="5">
        <v>999224712900418</v>
      </c>
      <c r="B4" s="6">
        <v>45093</v>
      </c>
      <c r="C4" s="6">
        <v>45096</v>
      </c>
      <c r="D4" s="4">
        <v>261</v>
      </c>
      <c r="E4" s="4" t="str">
        <f>VLOOKUP(A4,HOP!A:L,12,0)</f>
        <v>261.00</v>
      </c>
      <c r="F4" s="4" t="str">
        <f>VLOOKUP(A4,HOP!A:C,3,0)</f>
        <v>3489270</v>
      </c>
      <c r="G4" s="4">
        <f>D4-E4</f>
        <v>0</v>
      </c>
      <c r="H4" s="4" t="str">
        <f>$H$1&amp;F4</f>
        <v>,3489270</v>
      </c>
      <c r="I4" s="4" t="str">
        <f>VLOOKUP(A4,HOP!A:U,21,0)</f>
        <v>直采</v>
      </c>
    </row>
    <row r="5" s="4" customFormat="1" spans="1:9">
      <c r="A5" s="5">
        <v>999224742634579</v>
      </c>
      <c r="B5" s="6">
        <v>45094</v>
      </c>
      <c r="C5" s="6">
        <v>45096</v>
      </c>
      <c r="D5" s="4">
        <v>172.24</v>
      </c>
      <c r="E5" s="4" t="str">
        <f>VLOOKUP(A5,HOP!A:L,12,0)</f>
        <v>172.24</v>
      </c>
      <c r="F5" s="4" t="str">
        <f>VLOOKUP(A5,HOP!A:C,3,0)</f>
        <v>3497337</v>
      </c>
      <c r="G5" s="4">
        <f>D5-E5</f>
        <v>0</v>
      </c>
      <c r="H5" s="4" t="str">
        <f>$H$1&amp;F5</f>
        <v>,3497337</v>
      </c>
      <c r="I5" s="4" t="str">
        <f>VLOOKUP(A5,HOP!A:U,21,0)</f>
        <v>直采</v>
      </c>
    </row>
    <row r="6" s="4" customFormat="1" spans="1:9">
      <c r="A6" s="5">
        <v>999224794446919</v>
      </c>
      <c r="B6" s="6">
        <v>45097</v>
      </c>
      <c r="C6" s="6">
        <v>45099</v>
      </c>
      <c r="D6" s="4">
        <v>159.36</v>
      </c>
      <c r="E6" s="4" t="str">
        <f>VLOOKUP(A6,HOP!A:L,12,0)</f>
        <v>159.36</v>
      </c>
      <c r="F6" s="4" t="str">
        <f>VLOOKUP(A6,HOP!A:C,3,0)</f>
        <v>3509436</v>
      </c>
      <c r="G6" s="4">
        <f>D6-E6</f>
        <v>0</v>
      </c>
      <c r="H6" s="4" t="str">
        <f>$H$1&amp;F6</f>
        <v>,3509436</v>
      </c>
      <c r="I6" s="4" t="str">
        <f>VLOOKUP(A6,HOP!A:U,21,0)</f>
        <v>直采</v>
      </c>
    </row>
    <row r="7" s="4" customFormat="1" spans="1:9">
      <c r="A7" s="5">
        <v>999224884485740</v>
      </c>
      <c r="B7" s="6">
        <v>45099</v>
      </c>
      <c r="C7" s="6">
        <v>45101</v>
      </c>
      <c r="D7" s="4">
        <v>155.8</v>
      </c>
      <c r="E7" s="4" t="str">
        <f>VLOOKUP(A7,HOP!A:L,12,0)</f>
        <v>155.80</v>
      </c>
      <c r="F7" s="4" t="str">
        <f>VLOOKUP(A7,HOP!A:C,3,0)</f>
        <v>3532852</v>
      </c>
      <c r="G7" s="4">
        <f>D7-E7</f>
        <v>0</v>
      </c>
      <c r="H7" s="4" t="str">
        <f>$H$1&amp;F7</f>
        <v>,3532852</v>
      </c>
      <c r="I7" s="4" t="str">
        <f>VLOOKUP(A7,HOP!A:U,21,0)</f>
        <v>直采</v>
      </c>
    </row>
    <row r="9" spans="4:4">
      <c r="D9" s="4">
        <f>SUM(D2:D8)</f>
        <v>1939.4</v>
      </c>
    </row>
    <row r="10" spans="4:4">
      <c r="D10" s="4" t="s">
        <v>67</v>
      </c>
    </row>
    <row r="12" spans="1:3">
      <c r="A12" s="4" t="s">
        <v>68</v>
      </c>
      <c r="B12" s="4">
        <v>1451.4</v>
      </c>
      <c r="C12" s="4">
        <v>51044.29</v>
      </c>
    </row>
    <row r="13" spans="1:3">
      <c r="A13" s="4" t="s">
        <v>69</v>
      </c>
      <c r="B13" s="4">
        <v>488</v>
      </c>
      <c r="C13" s="4">
        <v>17162.47</v>
      </c>
    </row>
    <row r="14" spans="1:3">
      <c r="A14" s="4" t="s">
        <v>70</v>
      </c>
      <c r="B14" s="4">
        <f>SUM(B12:B13)</f>
        <v>1939.4</v>
      </c>
      <c r="C14" s="4">
        <f>SUM(C12:C13)</f>
        <v>68206.76</v>
      </c>
    </row>
    <row r="15" spans="1:1">
      <c r="A15" s="4" t="s">
        <v>71</v>
      </c>
    </row>
  </sheetData>
  <autoFilter ref="A1:X7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B10" sqref="B10"/>
    </sheetView>
  </sheetViews>
  <sheetFormatPr defaultColWidth="8.88888888888889" defaultRowHeight="13.2" outlineLevelRow="6"/>
  <cols>
    <col min="1" max="1" width="12.8888888888889" style="1"/>
    <col min="2" max="16383" width="8.88888888888889" style="1"/>
  </cols>
  <sheetData>
    <row r="1" s="1" customFormat="1" spans="1:22">
      <c r="A1" s="2" t="s">
        <v>72</v>
      </c>
      <c r="B1" s="2" t="s">
        <v>73</v>
      </c>
      <c r="C1" s="2" t="s">
        <v>74</v>
      </c>
      <c r="D1" s="2" t="s">
        <v>75</v>
      </c>
      <c r="E1" s="2" t="s">
        <v>13</v>
      </c>
      <c r="F1" s="2" t="s">
        <v>5</v>
      </c>
      <c r="G1" s="2" t="s">
        <v>6</v>
      </c>
      <c r="H1" s="2" t="s">
        <v>76</v>
      </c>
      <c r="I1" s="2" t="s">
        <v>77</v>
      </c>
      <c r="J1" s="2" t="s">
        <v>78</v>
      </c>
      <c r="K1" s="2" t="s">
        <v>79</v>
      </c>
      <c r="L1" s="2" t="s">
        <v>80</v>
      </c>
      <c r="M1" s="2" t="s">
        <v>81</v>
      </c>
      <c r="N1" s="2" t="s">
        <v>82</v>
      </c>
      <c r="O1" s="2" t="s">
        <v>83</v>
      </c>
      <c r="P1" s="2" t="s">
        <v>84</v>
      </c>
      <c r="Q1" s="2" t="s">
        <v>85</v>
      </c>
      <c r="R1" s="2" t="s">
        <v>86</v>
      </c>
      <c r="S1" s="2" t="s">
        <v>87</v>
      </c>
      <c r="T1" s="2" t="s">
        <v>88</v>
      </c>
      <c r="U1" s="2" t="s">
        <v>89</v>
      </c>
      <c r="V1" s="2" t="s">
        <v>90</v>
      </c>
    </row>
    <row r="2" s="1" customFormat="1" spans="1:22">
      <c r="A2" s="3">
        <v>999224884485740</v>
      </c>
      <c r="B2" s="1" t="s">
        <v>91</v>
      </c>
      <c r="C2" s="1" t="s">
        <v>92</v>
      </c>
      <c r="D2" s="1" t="s">
        <v>93</v>
      </c>
      <c r="E2" s="1" t="s">
        <v>94</v>
      </c>
      <c r="F2" s="1" t="s">
        <v>95</v>
      </c>
      <c r="G2" s="1" t="s">
        <v>96</v>
      </c>
      <c r="H2" s="1" t="s">
        <v>97</v>
      </c>
      <c r="I2" s="1" t="s">
        <v>98</v>
      </c>
      <c r="J2" s="1" t="s">
        <v>30</v>
      </c>
      <c r="K2" s="1" t="s">
        <v>99</v>
      </c>
      <c r="L2" s="1" t="s">
        <v>99</v>
      </c>
      <c r="M2" s="1" t="s">
        <v>100</v>
      </c>
      <c r="N2" s="1" t="s">
        <v>100</v>
      </c>
      <c r="O2" s="1" t="s">
        <v>101</v>
      </c>
      <c r="P2" s="1" t="s">
        <v>102</v>
      </c>
      <c r="Q2" s="1" t="s">
        <v>103</v>
      </c>
      <c r="R2" s="1" t="s">
        <v>104</v>
      </c>
      <c r="S2" s="1" t="s">
        <v>105</v>
      </c>
      <c r="T2" s="1" t="s">
        <v>106</v>
      </c>
      <c r="U2" s="1" t="s">
        <v>107</v>
      </c>
      <c r="V2" s="1" t="s">
        <v>108</v>
      </c>
    </row>
    <row r="3" s="1" customFormat="1" spans="1:22">
      <c r="A3" s="3">
        <v>999224742634579</v>
      </c>
      <c r="B3" s="1" t="s">
        <v>109</v>
      </c>
      <c r="C3" s="1" t="s">
        <v>110</v>
      </c>
      <c r="D3" s="1" t="s">
        <v>93</v>
      </c>
      <c r="E3" s="1" t="s">
        <v>111</v>
      </c>
      <c r="F3" s="1" t="s">
        <v>112</v>
      </c>
      <c r="G3" s="1" t="s">
        <v>113</v>
      </c>
      <c r="H3" s="1" t="s">
        <v>97</v>
      </c>
      <c r="I3" s="1" t="s">
        <v>114</v>
      </c>
      <c r="J3" s="1" t="s">
        <v>30</v>
      </c>
      <c r="K3" s="1" t="s">
        <v>115</v>
      </c>
      <c r="L3" s="1" t="s">
        <v>115</v>
      </c>
      <c r="M3" s="1" t="s">
        <v>100</v>
      </c>
      <c r="N3" s="1" t="s">
        <v>100</v>
      </c>
      <c r="O3" s="1" t="s">
        <v>101</v>
      </c>
      <c r="P3" s="1" t="s">
        <v>102</v>
      </c>
      <c r="Q3" s="1" t="s">
        <v>103</v>
      </c>
      <c r="R3" s="1" t="s">
        <v>116</v>
      </c>
      <c r="S3" s="1" t="s">
        <v>105</v>
      </c>
      <c r="T3" s="1" t="s">
        <v>106</v>
      </c>
      <c r="U3" s="1" t="s">
        <v>107</v>
      </c>
      <c r="V3" s="1" t="s">
        <v>108</v>
      </c>
    </row>
    <row r="4" s="1" customFormat="1" spans="1:22">
      <c r="A4" s="3">
        <v>999224523584700</v>
      </c>
      <c r="B4" s="1" t="s">
        <v>117</v>
      </c>
      <c r="C4" s="1" t="s">
        <v>118</v>
      </c>
      <c r="D4" s="1" t="s">
        <v>119</v>
      </c>
      <c r="E4" s="1" t="s">
        <v>120</v>
      </c>
      <c r="F4" s="1" t="s">
        <v>121</v>
      </c>
      <c r="G4" s="1" t="s">
        <v>122</v>
      </c>
      <c r="H4" s="1" t="s">
        <v>97</v>
      </c>
      <c r="I4" s="1" t="s">
        <v>123</v>
      </c>
      <c r="J4" s="1" t="s">
        <v>30</v>
      </c>
      <c r="K4" s="1" t="s">
        <v>124</v>
      </c>
      <c r="L4" s="1" t="s">
        <v>124</v>
      </c>
      <c r="M4" s="1" t="s">
        <v>100</v>
      </c>
      <c r="N4" s="1" t="s">
        <v>100</v>
      </c>
      <c r="O4" s="1" t="s">
        <v>101</v>
      </c>
      <c r="P4" s="1" t="s">
        <v>102</v>
      </c>
      <c r="Q4" s="1" t="s">
        <v>103</v>
      </c>
      <c r="R4" s="1" t="s">
        <v>125</v>
      </c>
      <c r="S4" s="1" t="s">
        <v>105</v>
      </c>
      <c r="T4" s="1" t="s">
        <v>106</v>
      </c>
      <c r="U4" s="1" t="s">
        <v>107</v>
      </c>
      <c r="V4" s="1" t="s">
        <v>108</v>
      </c>
    </row>
    <row r="5" s="1" customFormat="1" spans="1:22">
      <c r="A5" s="3">
        <v>999224455577282</v>
      </c>
      <c r="B5" s="1" t="s">
        <v>126</v>
      </c>
      <c r="C5" s="1" t="s">
        <v>127</v>
      </c>
      <c r="D5" s="1" t="s">
        <v>128</v>
      </c>
      <c r="E5" s="1" t="s">
        <v>129</v>
      </c>
      <c r="F5" s="1" t="s">
        <v>130</v>
      </c>
      <c r="G5" s="1" t="s">
        <v>95</v>
      </c>
      <c r="H5" s="1" t="s">
        <v>97</v>
      </c>
      <c r="I5" s="1" t="s">
        <v>131</v>
      </c>
      <c r="J5" s="1" t="s">
        <v>30</v>
      </c>
      <c r="K5" s="1" t="s">
        <v>132</v>
      </c>
      <c r="L5" s="1" t="s">
        <v>132</v>
      </c>
      <c r="M5" s="1" t="s">
        <v>100</v>
      </c>
      <c r="N5" s="1" t="s">
        <v>100</v>
      </c>
      <c r="O5" s="1" t="s">
        <v>101</v>
      </c>
      <c r="P5" s="1" t="s">
        <v>102</v>
      </c>
      <c r="Q5" s="1" t="s">
        <v>103</v>
      </c>
      <c r="R5" s="1" t="s">
        <v>133</v>
      </c>
      <c r="S5" s="1" t="s">
        <v>105</v>
      </c>
      <c r="T5" s="1" t="s">
        <v>106</v>
      </c>
      <c r="U5" s="1" t="s">
        <v>134</v>
      </c>
      <c r="V5" s="1" t="s">
        <v>108</v>
      </c>
    </row>
    <row r="6" s="1" customFormat="1" spans="1:22">
      <c r="A6" s="3">
        <v>999224712900418</v>
      </c>
      <c r="B6" s="1" t="s">
        <v>135</v>
      </c>
      <c r="C6" s="1" t="s">
        <v>136</v>
      </c>
      <c r="D6" s="1" t="s">
        <v>137</v>
      </c>
      <c r="E6" s="1" t="s">
        <v>138</v>
      </c>
      <c r="F6" s="1" t="s">
        <v>139</v>
      </c>
      <c r="G6" s="1" t="s">
        <v>113</v>
      </c>
      <c r="H6" s="1" t="s">
        <v>97</v>
      </c>
      <c r="I6" s="1" t="s">
        <v>140</v>
      </c>
      <c r="J6" s="1" t="s">
        <v>30</v>
      </c>
      <c r="K6" s="1" t="s">
        <v>141</v>
      </c>
      <c r="L6" s="1" t="s">
        <v>141</v>
      </c>
      <c r="M6" s="1" t="s">
        <v>100</v>
      </c>
      <c r="N6" s="1" t="s">
        <v>100</v>
      </c>
      <c r="O6" s="1" t="s">
        <v>101</v>
      </c>
      <c r="P6" s="1" t="s">
        <v>102</v>
      </c>
      <c r="Q6" s="1" t="s">
        <v>103</v>
      </c>
      <c r="R6" s="1" t="s">
        <v>142</v>
      </c>
      <c r="S6" s="1" t="s">
        <v>105</v>
      </c>
      <c r="T6" s="1" t="s">
        <v>106</v>
      </c>
      <c r="U6" s="1" t="s">
        <v>107</v>
      </c>
      <c r="V6" s="1" t="s">
        <v>108</v>
      </c>
    </row>
    <row r="7" s="1" customFormat="1" spans="1:22">
      <c r="A7" s="3">
        <v>999224794446919</v>
      </c>
      <c r="B7" s="1" t="s">
        <v>143</v>
      </c>
      <c r="C7" s="1" t="s">
        <v>144</v>
      </c>
      <c r="D7" s="1" t="s">
        <v>145</v>
      </c>
      <c r="E7" s="1" t="s">
        <v>146</v>
      </c>
      <c r="F7" s="1" t="s">
        <v>130</v>
      </c>
      <c r="G7" s="1" t="s">
        <v>95</v>
      </c>
      <c r="H7" s="1" t="s">
        <v>97</v>
      </c>
      <c r="I7" s="1" t="s">
        <v>147</v>
      </c>
      <c r="J7" s="1" t="s">
        <v>30</v>
      </c>
      <c r="K7" s="1" t="s">
        <v>148</v>
      </c>
      <c r="L7" s="1" t="s">
        <v>148</v>
      </c>
      <c r="M7" s="1" t="s">
        <v>100</v>
      </c>
      <c r="N7" s="1" t="s">
        <v>100</v>
      </c>
      <c r="O7" s="1" t="s">
        <v>101</v>
      </c>
      <c r="P7" s="1" t="s">
        <v>102</v>
      </c>
      <c r="Q7" s="1" t="s">
        <v>103</v>
      </c>
      <c r="R7" s="1" t="s">
        <v>149</v>
      </c>
      <c r="S7" s="1" t="s">
        <v>105</v>
      </c>
      <c r="T7" s="1" t="s">
        <v>106</v>
      </c>
      <c r="U7" s="1" t="s">
        <v>107</v>
      </c>
      <c r="V7" s="1" t="s">
        <v>108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2023-06-26T01:41:13Z</dcterms:created>
  <dcterms:modified xsi:type="dcterms:W3CDTF">2023-06-26T01:49:23Z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C660B912E6A54AA5A86204EE76BCD45E_12</vt:lpwstr>
  </property>
  <property fmtid="{D5CDD505-2E9C-101B-9397-08002B2CF9AE}" pid="3" name="KSOProductBuildVer">
    <vt:lpwstr>2052-11.1.0.14309</vt:lpwstr>
  </property>
</Properties>
</file>