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<sst xmlns="http://schemas.openxmlformats.org/spreadsheetml/2006/main" count="112" uniqueCount="83">
  <si>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</si>
  <si>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</si>
  <si>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</si>
  <si>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</si>
  <si>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</si>
  <si>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</si>
  <si>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</si>
  <si>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</si>
  <si>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</si>
  <si>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</si>
  <si>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</si>
  <si>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</si>
  <si>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</si>
  <si>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</si>
  <si>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</si>
  <si>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</si>
  <si>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</si>
  <si>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</si>
  <si>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</si>
  <si>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</si>
  <si>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</si>
  <si>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</si>
  <si>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</si>
  <si>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</si>
  <si>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</si>
  <si>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999224645087659	</t>
  </si>
  <si>
    <t>Ctrip</t>
  </si>
  <si>
    <t>正常</t>
  </si>
  <si>
    <t>[广州]广州天美酒店公寓（广州太古汇石牌桥地铁站店）(76479005)</t>
  </si>
  <si>
    <t>迷你房&lt;至多8间&gt;&lt;2人入住&gt;</t>
  </si>
  <si>
    <t>CNY</t>
  </si>
  <si>
    <t>韦晓妮</t>
  </si>
  <si>
    <t>CA13744230628CNY</t>
  </si>
  <si>
    <t>未提现</t>
  </si>
  <si>
    <t>携程开票</t>
  </si>
  <si>
    <t xml:space="preserve">3473245	</t>
  </si>
  <si>
    <t xml:space="preserve">	</t>
  </si>
  <si>
    <t>取消</t>
  </si>
  <si>
    <t xml:space="preserve">999224723224929	</t>
  </si>
  <si>
    <t>[北京]北京国宾酒店(76478814)</t>
  </si>
  <si>
    <t>豪华大床房&lt;2人入住&gt;</t>
  </si>
  <si>
    <t>路风银</t>
  </si>
  <si>
    <t xml:space="preserve">3492158	</t>
  </si>
  <si>
    <t>，</t>
  </si>
  <si>
    <t>772 CNY</t>
  </si>
  <si>
    <t>A230628092136481</t>
  </si>
  <si>
    <t>总计：772元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</si>
  <si>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</si>
  <si>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</si>
  <si>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</si>
  <si>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</si>
  <si>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</si>
  <si>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</si>
  <si>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</si>
  <si>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</si>
  <si>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</si>
  <si>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</si>
  <si>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</si>
  <si>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</si>
  <si>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</si>
  <si>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</si>
  <si>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</si>
  <si>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</si>
  <si>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</si>
  <si>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</si>
  <si>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</si>
  <si>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2023-06-11</t>
  </si>
  <si>
    <t>3492158</t>
  </si>
  <si>
    <t>北京国宾酒店</t>
  </si>
  <si>
    <t>2023-06-12</t>
  </si>
  <si>
    <t>2023-06-13</t>
  </si>
  <si>
    <t>退房日月结</t>
  </si>
  <si>
    <t>772.00</t>
  </si>
  <si>
    <t>RMB</t>
  </si>
  <si>
    <t>0</t>
  </si>
  <si>
    <t>0.00</t>
  </si>
  <si>
    <t>携程汇登国内直连</t>
  </si>
  <si>
    <t>01.011264</t>
  </si>
  <si>
    <t>2023-06-11 18:01:03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</si>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</sst>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45089</v>
      </c>
      <c r="G2" s="6">
        <v>45090</v>
      </c>
      <c r="H2" s="4">
        <v>1</v>
      </c>
      <c r="I2" s="4">
        <v>1</v>
      </c>
      <c r="J2" s="4">
        <v>1</v>
      </c>
      <c r="K2" s="4" t="s">
        <v>30</v>
      </c>
      <c r="L2" s="4">
        <v>193</v>
      </c>
      <c r="M2" s="4">
        <v>193</v>
      </c>
      <c r="N2" s="4" t="s">
        <v>31</v>
      </c>
      <c r="O2" s="4" t="s">
        <v>32</v>
      </c>
      <c r="P2" s="4" t="s">
        <v>33</v>
      </c>
      <c r="Q2" s="4">
        <v>0</v>
      </c>
      <c r="R2" s="7">
        <v>45084</v>
      </c>
      <c r="S2" s="6">
        <v>45105</v>
      </c>
      <c r="T2" s="4" t="s">
        <v>34</v>
      </c>
      <c r="U2" s="4">
        <v>193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45089</v>
      </c>
      <c r="G3" s="6">
        <v>45090</v>
      </c>
      <c r="H3" s="4">
        <v>1</v>
      </c>
      <c r="I3" s="4">
        <v>1</v>
      </c>
      <c r="J3" s="4">
        <v>1</v>
      </c>
      <c r="K3" s="4" t="s">
        <v>30</v>
      </c>
      <c r="L3" s="4">
        <v>-193</v>
      </c>
      <c r="M3" s="4">
        <v>-193</v>
      </c>
      <c r="N3" s="4" t="s">
        <v>31</v>
      </c>
      <c r="O3" s="4" t="s">
        <v>32</v>
      </c>
      <c r="P3" s="4" t="s">
        <v>33</v>
      </c>
      <c r="Q3" s="4">
        <v>0</v>
      </c>
      <c r="R3" s="7">
        <v>45084</v>
      </c>
      <c r="S3" s="6">
        <v>45105</v>
      </c>
      <c r="T3" s="4" t="s">
        <v>34</v>
      </c>
      <c r="U3" s="4">
        <v>-193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45089</v>
      </c>
      <c r="G4" s="6">
        <v>45090</v>
      </c>
      <c r="H4" s="4">
        <v>1</v>
      </c>
      <c r="I4" s="4">
        <v>1</v>
      </c>
      <c r="J4" s="4">
        <v>1</v>
      </c>
      <c r="K4" s="4" t="s">
        <v>30</v>
      </c>
      <c r="L4" s="4">
        <v>772</v>
      </c>
      <c r="M4" s="4">
        <v>772</v>
      </c>
      <c r="N4" s="4" t="s">
        <v>41</v>
      </c>
      <c r="O4" s="4" t="s">
        <v>32</v>
      </c>
      <c r="P4" s="4" t="s">
        <v>33</v>
      </c>
      <c r="Q4" s="4">
        <v>0</v>
      </c>
      <c r="R4" s="7">
        <v>45088.0000115741</v>
      </c>
      <c r="S4" s="6">
        <v>45105</v>
      </c>
      <c r="T4" s="4" t="s">
        <v>34</v>
      </c>
      <c r="U4" s="4">
        <v>772</v>
      </c>
      <c r="V4" s="4">
        <v>0</v>
      </c>
      <c r="W4" s="4">
        <v>0</v>
      </c>
      <c r="X4" s="4" t="s">
        <v>42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hidden="1" spans="1:9">
      <c r="A2" s="5">
        <v>999224645087659</v>
      </c>
      <c r="B2" s="6">
        <v>45089</v>
      </c>
      <c r="C2" s="6">
        <v>45090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999224723224929</v>
      </c>
      <c r="B3" s="6">
        <v>45089</v>
      </c>
      <c r="C3" s="6">
        <v>45090</v>
      </c>
      <c r="D3" s="4">
        <v>772</v>
      </c>
      <c r="E3" s="4" t="str">
        <f>VLOOKUP(A3,HOP!A:L,12,0)</f>
        <v>772.00</v>
      </c>
      <c r="F3" s="4" t="str">
        <f>VLOOKUP(A3,HOP!A:C,3,0)</f>
        <v>3492158</v>
      </c>
      <c r="G3" s="4">
        <f>D3-E3</f>
        <v>0</v>
      </c>
      <c r="H3" s="4" t="str">
        <f>$H$1&amp;F3</f>
        <v>，3492158</v>
      </c>
      <c r="I3" s="4" t="str">
        <f>VLOOKUP(A3,HOP!A:U,21,0)</f>
        <v>直连</v>
      </c>
    </row>
    <row r="5" spans="4:4">
      <c r="D5" s="4">
        <f>SUM(D2:D4)</f>
        <v>772</v>
      </c>
    </row>
    <row r="7" spans="4:4">
      <c r="D7" s="4" t="s">
        <v>44</v>
      </c>
    </row>
    <row r="11" spans="1:1">
      <c r="A11" s="4" t="s">
        <v>45</v>
      </c>
    </row>
    <row r="12" spans="1:1">
      <c r="A12" s="4" t="s">
        <v>46</v>
      </c>
    </row>
  </sheetData>
  <autoFilter ref="A1:XFD7">
    <filterColumn colId="3">
      <filters blank="1">
        <filter val="772"/>
        <filter val="77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999224723224929</v>
      </c>
      <c r="B2" s="1" t="s">
        <v>66</v>
      </c>
      <c r="C2" s="1" t="s">
        <v>67</v>
      </c>
      <c r="D2" s="1" t="s">
        <v>68</v>
      </c>
      <c r="E2" s="1" t="s">
        <v>41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2023-06-28T01:14:36Z</dcterms:created>
  <dcterms:modified xsi:type="dcterms:W3CDTF">2023-06-28T01:23:01Z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15DC3877F789452BB2DE663A62B62A30_12</vt:lpwstr>
  </property>
  <property fmtid="{D5CDD505-2E9C-101B-9397-08002B2CF9AE}" pid="3" name="KSOProductBuildVer">
    <vt:lpwstr>2052-11.1.0.14309</vt:lpwstr>
  </property>
</Properties>
</file>