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</definedName>
  </definedNames>
  <calcPr calcId="144525"/>
</workbook>
</file>

<file path=xl/sharedStrings.xml><?xml version="1.0" encoding="utf-8"?>
<sst xmlns="http://schemas.openxmlformats.org/spreadsheetml/2006/main" count="465" uniqueCount="180">
  <si>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</si>
  <si>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</si>
  <si>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</si>
  <si>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</si>
  <si>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</si>
  <si>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</si>
  <si>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</si>
  <si>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</si>
  <si>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</si>
  <si>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</si>
  <si>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</si>
  <si>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</si>
  <si>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</si>
  <si>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</si>
  <si>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</si>
  <si>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</si>
  <si>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</si>
  <si>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</si>
  <si>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</si>
  <si>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</si>
  <si>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</si>
  <si>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</si>
  <si>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</si>
  <si>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</si>
  <si>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</si>
  <si>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999224638908594	</t>
  </si>
  <si>
    <t>Ctrip</t>
  </si>
  <si>
    <t>正常</t>
  </si>
  <si>
    <t>[淮北]贝壳酒店(淮北相山惠黎路店)(80249737)</t>
  </si>
  <si>
    <t>商务大床房&lt;2人入住&gt;</t>
  </si>
  <si>
    <t>CNY</t>
  </si>
  <si>
    <t>薛刚</t>
  </si>
  <si>
    <t>CA13744230701CNY</t>
  </si>
  <si>
    <t>未提现</t>
  </si>
  <si>
    <t>携程开票</t>
  </si>
  <si>
    <t xml:space="preserve">3471736	</t>
  </si>
  <si>
    <t xml:space="preserve">(GRT)87548638;	</t>
  </si>
  <si>
    <t xml:space="preserve">999224732095662	</t>
  </si>
  <si>
    <t>[苏州]汉庭酒店(苏州园区金鸡湖李公堤店)(93872091)</t>
  </si>
  <si>
    <t>高级大床房&lt;至多8间&gt;&lt;2人入住&gt;</t>
  </si>
  <si>
    <t>汪齐</t>
  </si>
  <si>
    <t xml:space="preserve">3494147	</t>
  </si>
  <si>
    <t xml:space="preserve">R2150213119276257001	</t>
  </si>
  <si>
    <t xml:space="preserve">999224732157205	</t>
  </si>
  <si>
    <t xml:space="preserve">3494154	</t>
  </si>
  <si>
    <t xml:space="preserve">R2150213119276359001	</t>
  </si>
  <si>
    <t>取消</t>
  </si>
  <si>
    <t xml:space="preserve">999224771513499	</t>
  </si>
  <si>
    <t>[香港]富荟土瓜湾酒店(iclub To Kwa Wan Hotel)(105479970)</t>
  </si>
  <si>
    <t>尊荟客房&lt;至多8间&gt;&lt;2人入住&gt;</t>
  </si>
  <si>
    <t>TAM/CHUN NAM</t>
  </si>
  <si>
    <t xml:space="preserve">3504192	</t>
  </si>
  <si>
    <t xml:space="preserve">	</t>
  </si>
  <si>
    <t xml:space="preserve">999224772563737	</t>
  </si>
  <si>
    <t>Huang/Jifeng</t>
  </si>
  <si>
    <t xml:space="preserve">3504824	</t>
  </si>
  <si>
    <t xml:space="preserve">24773026565	</t>
  </si>
  <si>
    <t>Qiu/Yang</t>
  </si>
  <si>
    <t xml:space="preserve">3505161	</t>
  </si>
  <si>
    <t xml:space="preserve">999224776923478	</t>
  </si>
  <si>
    <t>Luo/Yi</t>
  </si>
  <si>
    <t xml:space="preserve">3505468	</t>
  </si>
  <si>
    <t xml:space="preserve">999224545156714	</t>
  </si>
  <si>
    <t>[台南]台南大员皇冠假日酒店(Crowne Plaza Tainan)(80941405)</t>
  </si>
  <si>
    <t>高级阳台双床房&lt;至多8间&gt;&lt;2人入住&gt;</t>
  </si>
  <si>
    <t>CHEN/YUSHENG</t>
  </si>
  <si>
    <t>CA13744230702CNY</t>
  </si>
  <si>
    <t xml:space="preserve">3451097	</t>
  </si>
  <si>
    <t xml:space="preserve">21622528	</t>
  </si>
  <si>
    <t xml:space="preserve">999224781509858	</t>
  </si>
  <si>
    <t>[成都]德馨客栈(成都骡马市地铁站店)(76295682)</t>
  </si>
  <si>
    <t>经济单人间&lt;2人入住&gt;</t>
  </si>
  <si>
    <t>雷锰</t>
  </si>
  <si>
    <t xml:space="preserve">3506505	</t>
  </si>
  <si>
    <t xml:space="preserve">1234	</t>
  </si>
  <si>
    <t xml:space="preserve">24794498837	</t>
  </si>
  <si>
    <t>卓荟家庭房&lt;至多8间&gt;&lt;2人入住&gt;</t>
  </si>
  <si>
    <t>LI/YUN</t>
  </si>
  <si>
    <t xml:space="preserve">3509446	</t>
  </si>
  <si>
    <t xml:space="preserve">999224685099228	</t>
  </si>
  <si>
    <t>[大连]全季酒店(大连青泥洼桥店)(83902266)</t>
  </si>
  <si>
    <t>家庭房&lt;至多8间&gt;&lt;2人入住&gt;</t>
  </si>
  <si>
    <t>郎琳</t>
  </si>
  <si>
    <t>CA13744230703CNY</t>
  </si>
  <si>
    <t xml:space="preserve">3481558	</t>
  </si>
  <si>
    <t xml:space="preserve">R1160115119029269001	</t>
  </si>
  <si>
    <t xml:space="preserve">999224764539096	</t>
  </si>
  <si>
    <t>[杭州]杭州紫金港莎玛酒店(80248742)</t>
  </si>
  <si>
    <t>两房套房&lt;至多8间&gt;&lt;2人入住&gt;&lt;早餐&gt;</t>
  </si>
  <si>
    <t>张恋</t>
  </si>
  <si>
    <t xml:space="preserve">3502056	</t>
  </si>
  <si>
    <t xml:space="preserve">2306150002	</t>
  </si>
  <si>
    <t xml:space="preserve">999224812760635	</t>
  </si>
  <si>
    <t>经济标间&lt;2人入住&gt;</t>
  </si>
  <si>
    <t>蔡雅红</t>
  </si>
  <si>
    <t xml:space="preserve">3513338	</t>
  </si>
  <si>
    <t>，</t>
  </si>
  <si>
    <t>A230703093212481</t>
  </si>
  <si>
    <t>总计：5624元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</si>
  <si>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</si>
  <si>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</si>
  <si>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</si>
  <si>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</si>
  <si>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</si>
  <si>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</si>
  <si>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</si>
  <si>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</si>
  <si>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</si>
  <si>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</si>
  <si>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</si>
  <si>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</si>
  <si>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</si>
  <si>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</si>
  <si>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</si>
  <si>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</si>
  <si>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</si>
  <si>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</si>
  <si>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</si>
  <si>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2023-06-16</t>
  </si>
  <si>
    <t>3513338</t>
  </si>
  <si>
    <t>德馨客栈(成都骡马市地铁站店)</t>
  </si>
  <si>
    <t>2023-06-17</t>
  </si>
  <si>
    <t>2023-06-18</t>
  </si>
  <si>
    <t>退房日月结</t>
  </si>
  <si>
    <t>121.00</t>
  </si>
  <si>
    <t>RMB</t>
  </si>
  <si>
    <t>0</t>
  </si>
  <si>
    <t>0.00</t>
  </si>
  <si>
    <t>携程汇登国内直连</t>
  </si>
  <si>
    <t>01.011264</t>
  </si>
  <si>
    <t>2023-06-16 23:48:38</t>
  </si>
  <si>
    <t>否</t>
  </si>
  <si>
    <t>广州汇登信息科技有限公司</t>
  </si>
  <si>
    <t>直连</t>
  </si>
  <si>
    <t>中国</t>
  </si>
  <si>
    <t>2023-06-15</t>
  </si>
  <si>
    <t>3509446</t>
  </si>
  <si>
    <t>富荟土瓜湾酒店</t>
  </si>
  <si>
    <t>LI YUN</t>
  </si>
  <si>
    <t>590.00</t>
  </si>
  <si>
    <t>2023-06-15 23:11:41</t>
  </si>
  <si>
    <t>3506505</t>
  </si>
  <si>
    <t>112.00</t>
  </si>
  <si>
    <t>2023-06-15 10:47:02</t>
  </si>
  <si>
    <t>2023-06-14</t>
  </si>
  <si>
    <t>3505468</t>
  </si>
  <si>
    <t>Luo Yi</t>
  </si>
  <si>
    <t>392.00</t>
  </si>
  <si>
    <t>2023-06-14 23:20:03</t>
  </si>
  <si>
    <t>3505161</t>
  </si>
  <si>
    <t>Qiu Yang</t>
  </si>
  <si>
    <t>2023-06-14 22:19:39</t>
  </si>
  <si>
    <t>3504824</t>
  </si>
  <si>
    <t>Huang Jifeng</t>
  </si>
  <si>
    <t>382.00</t>
  </si>
  <si>
    <t>2023-06-14 21:29:09</t>
  </si>
  <si>
    <t>3504192</t>
  </si>
  <si>
    <t>TAM CHUN NAM</t>
  </si>
  <si>
    <t>2023-06-14 19:29:56</t>
  </si>
  <si>
    <t>3502056</t>
  </si>
  <si>
    <t>杭州紫金港莎玛酒店</t>
  </si>
  <si>
    <t>1387.00</t>
  </si>
  <si>
    <t>2023-06-14 10:42:42</t>
  </si>
  <si>
    <t>2023-06-09</t>
  </si>
  <si>
    <t>3481558</t>
  </si>
  <si>
    <t>全季酒店(大连青泥洼桥店)</t>
  </si>
  <si>
    <t>365.00</t>
  </si>
  <si>
    <t>2023-06-09 15:41:11</t>
  </si>
  <si>
    <t>2023-06-07</t>
  </si>
  <si>
    <t>3471736</t>
  </si>
  <si>
    <t>贝壳酒店(淮北相山惠黎路店)</t>
  </si>
  <si>
    <t>2023-06-13</t>
  </si>
  <si>
    <t>423.99</t>
  </si>
  <si>
    <t>2023-06-07 10:13:01</t>
  </si>
  <si>
    <t>2023-06-02</t>
  </si>
  <si>
    <t>3451097</t>
  </si>
  <si>
    <t>台南大员皇冠假日酒店</t>
  </si>
  <si>
    <t>CHEN YUSHENG</t>
  </si>
  <si>
    <t>1077.00</t>
  </si>
  <si>
    <t>2023-06-02 11:03:32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</si>
</sst>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16</xdr:col>
      <xdr:colOff>628650</xdr:colOff>
      <xdr:row>62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2087225" cy="5267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45090</v>
      </c>
      <c r="G2" s="6">
        <v>45093</v>
      </c>
      <c r="H2" s="4">
        <v>1</v>
      </c>
      <c r="I2" s="4">
        <v>3</v>
      </c>
      <c r="J2" s="4">
        <v>3</v>
      </c>
      <c r="K2" s="4" t="s">
        <v>30</v>
      </c>
      <c r="L2" s="4">
        <v>424</v>
      </c>
      <c r="M2" s="4">
        <v>424</v>
      </c>
      <c r="N2" s="4" t="s">
        <v>31</v>
      </c>
      <c r="O2" s="4" t="s">
        <v>32</v>
      </c>
      <c r="P2" s="4" t="s">
        <v>33</v>
      </c>
      <c r="Q2" s="4">
        <v>0</v>
      </c>
      <c r="R2" s="7">
        <v>45084</v>
      </c>
      <c r="S2" s="6">
        <v>45108</v>
      </c>
      <c r="T2" s="4" t="s">
        <v>34</v>
      </c>
      <c r="U2" s="4">
        <v>424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45091</v>
      </c>
      <c r="G3" s="6">
        <v>45093</v>
      </c>
      <c r="H3" s="4">
        <v>1</v>
      </c>
      <c r="I3" s="4">
        <v>2</v>
      </c>
      <c r="J3" s="4">
        <v>2</v>
      </c>
      <c r="K3" s="4" t="s">
        <v>30</v>
      </c>
      <c r="L3" s="4">
        <v>631</v>
      </c>
      <c r="M3" s="4">
        <v>631</v>
      </c>
      <c r="N3" s="4" t="s">
        <v>40</v>
      </c>
      <c r="O3" s="4" t="s">
        <v>32</v>
      </c>
      <c r="P3" s="4" t="s">
        <v>33</v>
      </c>
      <c r="Q3" s="4">
        <v>0</v>
      </c>
      <c r="R3" s="7">
        <v>45089.0000115741</v>
      </c>
      <c r="S3" s="6">
        <v>45108</v>
      </c>
      <c r="T3" s="4" t="s">
        <v>34</v>
      </c>
      <c r="U3" s="4">
        <v>631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45091</v>
      </c>
      <c r="G4" s="6">
        <v>45093</v>
      </c>
      <c r="H4" s="4">
        <v>1</v>
      </c>
      <c r="I4" s="4">
        <v>2</v>
      </c>
      <c r="J4" s="4">
        <v>2</v>
      </c>
      <c r="K4" s="4" t="s">
        <v>30</v>
      </c>
      <c r="L4" s="4">
        <v>631</v>
      </c>
      <c r="M4" s="4">
        <v>631</v>
      </c>
      <c r="N4" s="4" t="s">
        <v>40</v>
      </c>
      <c r="O4" s="4" t="s">
        <v>32</v>
      </c>
      <c r="P4" s="4" t="s">
        <v>33</v>
      </c>
      <c r="Q4" s="4">
        <v>0</v>
      </c>
      <c r="R4" s="7">
        <v>45089</v>
      </c>
      <c r="S4" s="6">
        <v>45108</v>
      </c>
      <c r="T4" s="4" t="s">
        <v>34</v>
      </c>
      <c r="U4" s="4">
        <v>631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37</v>
      </c>
      <c r="B5" s="4" t="s">
        <v>26</v>
      </c>
      <c r="C5" s="4" t="s">
        <v>46</v>
      </c>
      <c r="D5" s="4" t="s">
        <v>38</v>
      </c>
      <c r="E5" s="4" t="s">
        <v>39</v>
      </c>
      <c r="F5" s="6">
        <v>45091</v>
      </c>
      <c r="G5" s="6">
        <v>45093</v>
      </c>
      <c r="H5" s="4">
        <v>1</v>
      </c>
      <c r="I5" s="4">
        <v>2</v>
      </c>
      <c r="J5" s="4">
        <v>2</v>
      </c>
      <c r="K5" s="4" t="s">
        <v>30</v>
      </c>
      <c r="L5" s="4">
        <v>-631</v>
      </c>
      <c r="M5" s="4">
        <v>-631</v>
      </c>
      <c r="N5" s="4" t="s">
        <v>40</v>
      </c>
      <c r="O5" s="4" t="s">
        <v>32</v>
      </c>
      <c r="P5" s="4" t="s">
        <v>33</v>
      </c>
      <c r="Q5" s="4">
        <v>0</v>
      </c>
      <c r="R5" s="7">
        <v>45089.0000115741</v>
      </c>
      <c r="S5" s="6">
        <v>45108</v>
      </c>
      <c r="T5" s="4" t="s">
        <v>34</v>
      </c>
      <c r="U5" s="4">
        <v>-631</v>
      </c>
      <c r="V5" s="4">
        <v>0</v>
      </c>
      <c r="W5" s="4">
        <v>0</v>
      </c>
      <c r="X5" s="4" t="s">
        <v>41</v>
      </c>
      <c r="Y5" s="4" t="s">
        <v>42</v>
      </c>
    </row>
    <row r="6" s="4" customFormat="1" spans="1:25">
      <c r="A6" s="4" t="s">
        <v>43</v>
      </c>
      <c r="B6" s="4" t="s">
        <v>26</v>
      </c>
      <c r="C6" s="4" t="s">
        <v>46</v>
      </c>
      <c r="D6" s="4" t="s">
        <v>38</v>
      </c>
      <c r="E6" s="4" t="s">
        <v>39</v>
      </c>
      <c r="F6" s="6">
        <v>45091</v>
      </c>
      <c r="G6" s="6">
        <v>45093</v>
      </c>
      <c r="H6" s="4">
        <v>1</v>
      </c>
      <c r="I6" s="4">
        <v>2</v>
      </c>
      <c r="J6" s="4">
        <v>2</v>
      </c>
      <c r="K6" s="4" t="s">
        <v>30</v>
      </c>
      <c r="L6" s="4">
        <v>-631</v>
      </c>
      <c r="M6" s="4">
        <v>-631</v>
      </c>
      <c r="N6" s="4" t="s">
        <v>40</v>
      </c>
      <c r="O6" s="4" t="s">
        <v>32</v>
      </c>
      <c r="P6" s="4" t="s">
        <v>33</v>
      </c>
      <c r="Q6" s="4">
        <v>0</v>
      </c>
      <c r="R6" s="7">
        <v>45089</v>
      </c>
      <c r="S6" s="6">
        <v>45108</v>
      </c>
      <c r="T6" s="4" t="s">
        <v>34</v>
      </c>
      <c r="U6" s="4">
        <v>-631</v>
      </c>
      <c r="V6" s="4">
        <v>0</v>
      </c>
      <c r="W6" s="4">
        <v>0</v>
      </c>
      <c r="X6" s="4" t="s">
        <v>44</v>
      </c>
      <c r="Y6" s="4" t="s">
        <v>45</v>
      </c>
    </row>
    <row r="7" s="4" customFormat="1" spans="1:25">
      <c r="A7" s="4" t="s">
        <v>47</v>
      </c>
      <c r="B7" s="4" t="s">
        <v>26</v>
      </c>
      <c r="C7" s="4" t="s">
        <v>27</v>
      </c>
      <c r="D7" s="4" t="s">
        <v>48</v>
      </c>
      <c r="E7" s="4" t="s">
        <v>49</v>
      </c>
      <c r="F7" s="6">
        <v>45092</v>
      </c>
      <c r="G7" s="6">
        <v>45093</v>
      </c>
      <c r="H7" s="4">
        <v>1</v>
      </c>
      <c r="I7" s="4">
        <v>1</v>
      </c>
      <c r="J7" s="4">
        <v>1</v>
      </c>
      <c r="K7" s="4" t="s">
        <v>30</v>
      </c>
      <c r="L7" s="4">
        <v>382</v>
      </c>
      <c r="M7" s="4">
        <v>382</v>
      </c>
      <c r="N7" s="4" t="s">
        <v>50</v>
      </c>
      <c r="O7" s="4" t="s">
        <v>32</v>
      </c>
      <c r="P7" s="4" t="s">
        <v>33</v>
      </c>
      <c r="Q7" s="4">
        <v>0</v>
      </c>
      <c r="R7" s="7">
        <v>45091.0000115741</v>
      </c>
      <c r="S7" s="6">
        <v>45108</v>
      </c>
      <c r="T7" s="4" t="s">
        <v>34</v>
      </c>
      <c r="U7" s="4">
        <v>382</v>
      </c>
      <c r="V7" s="4">
        <v>0</v>
      </c>
      <c r="W7" s="4">
        <v>0</v>
      </c>
      <c r="X7" s="4" t="s">
        <v>51</v>
      </c>
      <c r="Y7" s="4" t="s">
        <v>52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48</v>
      </c>
      <c r="E8" s="4" t="s">
        <v>49</v>
      </c>
      <c r="F8" s="6">
        <v>45092</v>
      </c>
      <c r="G8" s="6">
        <v>45093</v>
      </c>
      <c r="H8" s="4">
        <v>1</v>
      </c>
      <c r="I8" s="4">
        <v>1</v>
      </c>
      <c r="J8" s="4">
        <v>1</v>
      </c>
      <c r="K8" s="4" t="s">
        <v>30</v>
      </c>
      <c r="L8" s="4">
        <v>382</v>
      </c>
      <c r="M8" s="4">
        <v>382</v>
      </c>
      <c r="N8" s="4" t="s">
        <v>54</v>
      </c>
      <c r="O8" s="4" t="s">
        <v>32</v>
      </c>
      <c r="P8" s="4" t="s">
        <v>33</v>
      </c>
      <c r="Q8" s="4">
        <v>0</v>
      </c>
      <c r="R8" s="7">
        <v>45091</v>
      </c>
      <c r="S8" s="6">
        <v>45108</v>
      </c>
      <c r="T8" s="4" t="s">
        <v>34</v>
      </c>
      <c r="U8" s="4">
        <v>382</v>
      </c>
      <c r="V8" s="4">
        <v>0</v>
      </c>
      <c r="W8" s="4">
        <v>0</v>
      </c>
      <c r="X8" s="4" t="s">
        <v>55</v>
      </c>
      <c r="Y8" s="4" t="s">
        <v>52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48</v>
      </c>
      <c r="E9" s="4" t="s">
        <v>49</v>
      </c>
      <c r="F9" s="6">
        <v>45092</v>
      </c>
      <c r="G9" s="6">
        <v>45093</v>
      </c>
      <c r="H9" s="4">
        <v>1</v>
      </c>
      <c r="I9" s="4">
        <v>1</v>
      </c>
      <c r="J9" s="4">
        <v>1</v>
      </c>
      <c r="K9" s="4" t="s">
        <v>30</v>
      </c>
      <c r="L9" s="4">
        <v>392</v>
      </c>
      <c r="M9" s="4">
        <v>392</v>
      </c>
      <c r="N9" s="4" t="s">
        <v>57</v>
      </c>
      <c r="O9" s="4" t="s">
        <v>32</v>
      </c>
      <c r="P9" s="4" t="s">
        <v>33</v>
      </c>
      <c r="Q9" s="4">
        <v>0</v>
      </c>
      <c r="R9" s="7">
        <v>45091.0000115741</v>
      </c>
      <c r="S9" s="6">
        <v>45108</v>
      </c>
      <c r="T9" s="4" t="s">
        <v>34</v>
      </c>
      <c r="U9" s="4">
        <v>392</v>
      </c>
      <c r="V9" s="4">
        <v>0</v>
      </c>
      <c r="W9" s="4">
        <v>0</v>
      </c>
      <c r="X9" s="4" t="s">
        <v>58</v>
      </c>
      <c r="Y9" s="4" t="s">
        <v>52</v>
      </c>
    </row>
    <row r="10" s="4" customFormat="1" spans="1:25">
      <c r="A10" s="4" t="s">
        <v>59</v>
      </c>
      <c r="B10" s="4" t="s">
        <v>26</v>
      </c>
      <c r="C10" s="4" t="s">
        <v>27</v>
      </c>
      <c r="D10" s="4" t="s">
        <v>48</v>
      </c>
      <c r="E10" s="4" t="s">
        <v>49</v>
      </c>
      <c r="F10" s="6">
        <v>45092</v>
      </c>
      <c r="G10" s="6">
        <v>45093</v>
      </c>
      <c r="H10" s="4">
        <v>1</v>
      </c>
      <c r="I10" s="4">
        <v>1</v>
      </c>
      <c r="J10" s="4">
        <v>1</v>
      </c>
      <c r="K10" s="4" t="s">
        <v>30</v>
      </c>
      <c r="L10" s="4">
        <v>392</v>
      </c>
      <c r="M10" s="4">
        <v>392</v>
      </c>
      <c r="N10" s="4" t="s">
        <v>60</v>
      </c>
      <c r="O10" s="4" t="s">
        <v>32</v>
      </c>
      <c r="P10" s="4" t="s">
        <v>33</v>
      </c>
      <c r="Q10" s="4">
        <v>0</v>
      </c>
      <c r="R10" s="7">
        <v>45091</v>
      </c>
      <c r="S10" s="6">
        <v>45108</v>
      </c>
      <c r="T10" s="4" t="s">
        <v>34</v>
      </c>
      <c r="U10" s="4">
        <v>392</v>
      </c>
      <c r="V10" s="4">
        <v>0</v>
      </c>
      <c r="W10" s="4">
        <v>0</v>
      </c>
      <c r="X10" s="4" t="s">
        <v>61</v>
      </c>
      <c r="Y10" s="4" t="s">
        <v>52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63</v>
      </c>
      <c r="E11" s="4" t="s">
        <v>64</v>
      </c>
      <c r="F11" s="6">
        <v>45093</v>
      </c>
      <c r="G11" s="6">
        <v>45094</v>
      </c>
      <c r="H11" s="4">
        <v>1</v>
      </c>
      <c r="I11" s="4">
        <v>1</v>
      </c>
      <c r="J11" s="4">
        <v>1</v>
      </c>
      <c r="K11" s="4" t="s">
        <v>30</v>
      </c>
      <c r="L11" s="4">
        <v>1077</v>
      </c>
      <c r="M11" s="4">
        <v>1077</v>
      </c>
      <c r="N11" s="4" t="s">
        <v>65</v>
      </c>
      <c r="O11" s="4" t="s">
        <v>66</v>
      </c>
      <c r="P11" s="4" t="s">
        <v>33</v>
      </c>
      <c r="Q11" s="4">
        <v>0</v>
      </c>
      <c r="R11" s="7">
        <v>45079</v>
      </c>
      <c r="S11" s="6">
        <v>45109</v>
      </c>
      <c r="T11" s="4" t="s">
        <v>34</v>
      </c>
      <c r="U11" s="4">
        <v>1077</v>
      </c>
      <c r="V11" s="4">
        <v>0</v>
      </c>
      <c r="W11" s="4">
        <v>0</v>
      </c>
      <c r="X11" s="4" t="s">
        <v>67</v>
      </c>
      <c r="Y11" s="4" t="s">
        <v>68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45093</v>
      </c>
      <c r="G12" s="6">
        <v>45094</v>
      </c>
      <c r="H12" s="4">
        <v>1</v>
      </c>
      <c r="I12" s="4">
        <v>1</v>
      </c>
      <c r="J12" s="4">
        <v>1</v>
      </c>
      <c r="K12" s="4" t="s">
        <v>30</v>
      </c>
      <c r="L12" s="4">
        <v>112</v>
      </c>
      <c r="M12" s="4">
        <v>112</v>
      </c>
      <c r="N12" s="4" t="s">
        <v>72</v>
      </c>
      <c r="O12" s="4" t="s">
        <v>66</v>
      </c>
      <c r="P12" s="4" t="s">
        <v>33</v>
      </c>
      <c r="Q12" s="4">
        <v>0</v>
      </c>
      <c r="R12" s="7">
        <v>45092.0000115741</v>
      </c>
      <c r="S12" s="6">
        <v>45109</v>
      </c>
      <c r="T12" s="4" t="s">
        <v>34</v>
      </c>
      <c r="U12" s="4">
        <v>112</v>
      </c>
      <c r="V12" s="4">
        <v>0</v>
      </c>
      <c r="W12" s="4">
        <v>0</v>
      </c>
      <c r="X12" s="4" t="s">
        <v>73</v>
      </c>
      <c r="Y12" s="4" t="s">
        <v>74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48</v>
      </c>
      <c r="E13" s="4" t="s">
        <v>76</v>
      </c>
      <c r="F13" s="6">
        <v>45093</v>
      </c>
      <c r="G13" s="6">
        <v>45094</v>
      </c>
      <c r="H13" s="4">
        <v>1</v>
      </c>
      <c r="I13" s="4">
        <v>1</v>
      </c>
      <c r="J13" s="4">
        <v>1</v>
      </c>
      <c r="K13" s="4" t="s">
        <v>30</v>
      </c>
      <c r="L13" s="4">
        <v>590</v>
      </c>
      <c r="M13" s="4">
        <v>590</v>
      </c>
      <c r="N13" s="4" t="s">
        <v>77</v>
      </c>
      <c r="O13" s="4" t="s">
        <v>66</v>
      </c>
      <c r="P13" s="4" t="s">
        <v>33</v>
      </c>
      <c r="Q13" s="4">
        <v>0</v>
      </c>
      <c r="R13" s="7">
        <v>45092</v>
      </c>
      <c r="S13" s="6">
        <v>45109</v>
      </c>
      <c r="T13" s="4" t="s">
        <v>34</v>
      </c>
      <c r="U13" s="4">
        <v>590</v>
      </c>
      <c r="V13" s="4">
        <v>0</v>
      </c>
      <c r="W13" s="4">
        <v>0</v>
      </c>
      <c r="X13" s="4" t="s">
        <v>78</v>
      </c>
      <c r="Y13" s="4" t="s">
        <v>52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80</v>
      </c>
      <c r="E14" s="4" t="s">
        <v>81</v>
      </c>
      <c r="F14" s="6">
        <v>45094</v>
      </c>
      <c r="G14" s="6">
        <v>45095</v>
      </c>
      <c r="H14" s="4">
        <v>1</v>
      </c>
      <c r="I14" s="4">
        <v>1</v>
      </c>
      <c r="J14" s="4">
        <v>1</v>
      </c>
      <c r="K14" s="4" t="s">
        <v>30</v>
      </c>
      <c r="L14" s="4">
        <v>365</v>
      </c>
      <c r="M14" s="4">
        <v>365</v>
      </c>
      <c r="N14" s="4" t="s">
        <v>82</v>
      </c>
      <c r="O14" s="4" t="s">
        <v>83</v>
      </c>
      <c r="P14" s="4" t="s">
        <v>33</v>
      </c>
      <c r="Q14" s="4">
        <v>0</v>
      </c>
      <c r="R14" s="7">
        <v>45086.0000115741</v>
      </c>
      <c r="S14" s="6">
        <v>45110</v>
      </c>
      <c r="T14" s="4" t="s">
        <v>34</v>
      </c>
      <c r="U14" s="4">
        <v>365</v>
      </c>
      <c r="V14" s="4">
        <v>0</v>
      </c>
      <c r="W14" s="4">
        <v>0</v>
      </c>
      <c r="X14" s="4" t="s">
        <v>84</v>
      </c>
      <c r="Y14" s="4" t="s">
        <v>85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45094</v>
      </c>
      <c r="G15" s="6">
        <v>45095</v>
      </c>
      <c r="H15" s="4">
        <v>1</v>
      </c>
      <c r="I15" s="4">
        <v>1</v>
      </c>
      <c r="J15" s="4">
        <v>1</v>
      </c>
      <c r="K15" s="4" t="s">
        <v>30</v>
      </c>
      <c r="L15" s="4">
        <v>1387</v>
      </c>
      <c r="M15" s="4">
        <v>1387</v>
      </c>
      <c r="N15" s="4" t="s">
        <v>89</v>
      </c>
      <c r="O15" s="4" t="s">
        <v>83</v>
      </c>
      <c r="P15" s="4" t="s">
        <v>33</v>
      </c>
      <c r="Q15" s="4">
        <v>0</v>
      </c>
      <c r="R15" s="7">
        <v>45091.0000115741</v>
      </c>
      <c r="S15" s="6">
        <v>45110</v>
      </c>
      <c r="T15" s="4" t="s">
        <v>34</v>
      </c>
      <c r="U15" s="4">
        <v>1387</v>
      </c>
      <c r="V15" s="4">
        <v>0</v>
      </c>
      <c r="W15" s="4">
        <v>0</v>
      </c>
      <c r="X15" s="4" t="s">
        <v>90</v>
      </c>
      <c r="Y15" s="4" t="s">
        <v>91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70</v>
      </c>
      <c r="E16" s="4" t="s">
        <v>93</v>
      </c>
      <c r="F16" s="6">
        <v>45094</v>
      </c>
      <c r="G16" s="6">
        <v>45095</v>
      </c>
      <c r="H16" s="4">
        <v>1</v>
      </c>
      <c r="I16" s="4">
        <v>1</v>
      </c>
      <c r="J16" s="4">
        <v>1</v>
      </c>
      <c r="K16" s="4" t="s">
        <v>30</v>
      </c>
      <c r="L16" s="4">
        <v>121</v>
      </c>
      <c r="M16" s="4">
        <v>121</v>
      </c>
      <c r="N16" s="4" t="s">
        <v>94</v>
      </c>
      <c r="O16" s="4" t="s">
        <v>83</v>
      </c>
      <c r="P16" s="4" t="s">
        <v>33</v>
      </c>
      <c r="Q16" s="4">
        <v>0</v>
      </c>
      <c r="R16" s="7">
        <v>45093.0000115741</v>
      </c>
      <c r="S16" s="6">
        <v>45110</v>
      </c>
      <c r="T16" s="4" t="s">
        <v>34</v>
      </c>
      <c r="U16" s="4">
        <v>121</v>
      </c>
      <c r="V16" s="4">
        <v>0</v>
      </c>
      <c r="W16" s="4">
        <v>0</v>
      </c>
      <c r="X16" s="4" t="s">
        <v>95</v>
      </c>
      <c r="Y16" s="4" t="s">
        <v>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3" sqref="A23:A24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96</v>
      </c>
    </row>
    <row r="2" s="4" customFormat="1" spans="1:9">
      <c r="A2" s="5">
        <v>999224638908594</v>
      </c>
      <c r="B2" s="6">
        <v>45090</v>
      </c>
      <c r="C2" s="6">
        <v>45093</v>
      </c>
      <c r="D2" s="4">
        <v>424</v>
      </c>
      <c r="E2" s="4" t="str">
        <f>VLOOKUP(A2,HOP!A:L,12,0)</f>
        <v>423.99</v>
      </c>
      <c r="F2" s="4" t="str">
        <f>VLOOKUP(A2,HOP!A:C,3,0)</f>
        <v>3471736</v>
      </c>
      <c r="G2" s="4">
        <f>D2-E2</f>
        <v>0.00999999999999091</v>
      </c>
      <c r="H2" s="4" t="str">
        <f>$H$1&amp;F2</f>
        <v>，3471736</v>
      </c>
      <c r="I2" s="4" t="str">
        <f>VLOOKUP(A2,HOP!A:U,21,0)</f>
        <v>直连</v>
      </c>
    </row>
    <row r="3" s="4" customFormat="1" hidden="1" spans="1:9">
      <c r="A3" s="5">
        <v>999224732095662</v>
      </c>
      <c r="B3" s="6">
        <v>45091</v>
      </c>
      <c r="C3" s="6">
        <v>45093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4" si="0">D3-E3</f>
        <v>#N/A</v>
      </c>
      <c r="H3" s="4" t="e">
        <f t="shared" ref="H3:H14" si="1">$H$1&amp;F3</f>
        <v>#N/A</v>
      </c>
      <c r="I3" s="4" t="e">
        <f>VLOOKUP(A3,HOP!A:U,21,0)</f>
        <v>#N/A</v>
      </c>
    </row>
    <row r="4" s="4" customFormat="1" hidden="1" spans="1:9">
      <c r="A4" s="5">
        <v>999224732157205</v>
      </c>
      <c r="B4" s="6">
        <v>45091</v>
      </c>
      <c r="C4" s="6">
        <v>45093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999224771513499</v>
      </c>
      <c r="B5" s="6">
        <v>45092</v>
      </c>
      <c r="C5" s="6">
        <v>45093</v>
      </c>
      <c r="D5" s="4">
        <v>382</v>
      </c>
      <c r="E5" s="4" t="str">
        <f>VLOOKUP(A5,HOP!A:L,12,0)</f>
        <v>382.00</v>
      </c>
      <c r="F5" s="4" t="str">
        <f>VLOOKUP(A5,HOP!A:C,3,0)</f>
        <v>3504192</v>
      </c>
      <c r="G5" s="4">
        <f t="shared" si="0"/>
        <v>0</v>
      </c>
      <c r="H5" s="4" t="str">
        <f t="shared" si="1"/>
        <v>，3504192</v>
      </c>
      <c r="I5" s="4" t="str">
        <f>VLOOKUP(A5,HOP!A:U,21,0)</f>
        <v>直连</v>
      </c>
    </row>
    <row r="6" s="4" customFormat="1" spans="1:9">
      <c r="A6" s="5">
        <v>999224772563737</v>
      </c>
      <c r="B6" s="6">
        <v>45092</v>
      </c>
      <c r="C6" s="6">
        <v>45093</v>
      </c>
      <c r="D6" s="4">
        <v>382</v>
      </c>
      <c r="E6" s="4" t="str">
        <f>VLOOKUP(A6,HOP!A:L,12,0)</f>
        <v>382.00</v>
      </c>
      <c r="F6" s="4" t="str">
        <f>VLOOKUP(A6,HOP!A:C,3,0)</f>
        <v>3504824</v>
      </c>
      <c r="G6" s="4">
        <f t="shared" si="0"/>
        <v>0</v>
      </c>
      <c r="H6" s="4" t="str">
        <f t="shared" si="1"/>
        <v>，3504824</v>
      </c>
      <c r="I6" s="4" t="str">
        <f>VLOOKUP(A6,HOP!A:U,21,0)</f>
        <v>直连</v>
      </c>
    </row>
    <row r="7" s="4" customFormat="1" spans="1:9">
      <c r="A7" s="5">
        <v>24773026565</v>
      </c>
      <c r="B7" s="6">
        <v>45092</v>
      </c>
      <c r="C7" s="6">
        <v>45093</v>
      </c>
      <c r="D7" s="4">
        <v>392</v>
      </c>
      <c r="E7" s="4" t="str">
        <f>VLOOKUP(A7,HOP!A:L,12,0)</f>
        <v>392.00</v>
      </c>
      <c r="F7" s="4" t="str">
        <f>VLOOKUP(A7,HOP!A:C,3,0)</f>
        <v>3505161</v>
      </c>
      <c r="G7" s="4">
        <f t="shared" si="0"/>
        <v>0</v>
      </c>
      <c r="H7" s="4" t="str">
        <f t="shared" si="1"/>
        <v>，3505161</v>
      </c>
      <c r="I7" s="4" t="str">
        <f>VLOOKUP(A7,HOP!A:U,21,0)</f>
        <v>直连</v>
      </c>
    </row>
    <row r="8" s="4" customFormat="1" spans="1:9">
      <c r="A8" s="5">
        <v>999224776923478</v>
      </c>
      <c r="B8" s="6">
        <v>45092</v>
      </c>
      <c r="C8" s="6">
        <v>45093</v>
      </c>
      <c r="D8" s="4">
        <v>392</v>
      </c>
      <c r="E8" s="4" t="str">
        <f>VLOOKUP(A8,HOP!A:L,12,0)</f>
        <v>392.00</v>
      </c>
      <c r="F8" s="4" t="str">
        <f>VLOOKUP(A8,HOP!A:C,3,0)</f>
        <v>3505468</v>
      </c>
      <c r="G8" s="4">
        <f t="shared" si="0"/>
        <v>0</v>
      </c>
      <c r="H8" s="4" t="str">
        <f t="shared" si="1"/>
        <v>，3505468</v>
      </c>
      <c r="I8" s="4" t="str">
        <f>VLOOKUP(A8,HOP!A:U,21,0)</f>
        <v>直连</v>
      </c>
    </row>
    <row r="9" s="4" customFormat="1" spans="1:9">
      <c r="A9" s="5">
        <v>999224545156714</v>
      </c>
      <c r="B9" s="6">
        <v>45093</v>
      </c>
      <c r="C9" s="6">
        <v>45094</v>
      </c>
      <c r="D9" s="4">
        <v>1077</v>
      </c>
      <c r="E9" s="4" t="str">
        <f>VLOOKUP(A9,HOP!A:L,12,0)</f>
        <v>1077.00</v>
      </c>
      <c r="F9" s="4" t="str">
        <f>VLOOKUP(A9,HOP!A:C,3,0)</f>
        <v>3451097</v>
      </c>
      <c r="G9" s="4">
        <f t="shared" si="0"/>
        <v>0</v>
      </c>
      <c r="H9" s="4" t="str">
        <f t="shared" si="1"/>
        <v>，3451097</v>
      </c>
      <c r="I9" s="4" t="str">
        <f>VLOOKUP(A9,HOP!A:U,21,0)</f>
        <v>直连</v>
      </c>
    </row>
    <row r="10" s="4" customFormat="1" spans="1:9">
      <c r="A10" s="5">
        <v>999224781509858</v>
      </c>
      <c r="B10" s="6">
        <v>45093</v>
      </c>
      <c r="C10" s="6">
        <v>45094</v>
      </c>
      <c r="D10" s="4">
        <v>112</v>
      </c>
      <c r="E10" s="4" t="str">
        <f>VLOOKUP(A10,HOP!A:L,12,0)</f>
        <v>112.00</v>
      </c>
      <c r="F10" s="4" t="str">
        <f>VLOOKUP(A10,HOP!A:C,3,0)</f>
        <v>3506505</v>
      </c>
      <c r="G10" s="4">
        <f t="shared" si="0"/>
        <v>0</v>
      </c>
      <c r="H10" s="4" t="str">
        <f t="shared" si="1"/>
        <v>，3506505</v>
      </c>
      <c r="I10" s="4" t="str">
        <f>VLOOKUP(A10,HOP!A:U,21,0)</f>
        <v>直连</v>
      </c>
    </row>
    <row r="11" s="4" customFormat="1" spans="1:9">
      <c r="A11" s="5">
        <v>24794498837</v>
      </c>
      <c r="B11" s="6">
        <v>45093</v>
      </c>
      <c r="C11" s="6">
        <v>45094</v>
      </c>
      <c r="D11" s="4">
        <v>590</v>
      </c>
      <c r="E11" s="4" t="str">
        <f>VLOOKUP(A11,HOP!A:L,12,0)</f>
        <v>590.00</v>
      </c>
      <c r="F11" s="4" t="str">
        <f>VLOOKUP(A11,HOP!A:C,3,0)</f>
        <v>3509446</v>
      </c>
      <c r="G11" s="4">
        <f t="shared" si="0"/>
        <v>0</v>
      </c>
      <c r="H11" s="4" t="str">
        <f t="shared" si="1"/>
        <v>，3509446</v>
      </c>
      <c r="I11" s="4" t="str">
        <f>VLOOKUP(A11,HOP!A:U,21,0)</f>
        <v>直连</v>
      </c>
    </row>
    <row r="12" s="4" customFormat="1" spans="1:9">
      <c r="A12" s="5">
        <v>999224685099228</v>
      </c>
      <c r="B12" s="6">
        <v>45094</v>
      </c>
      <c r="C12" s="6">
        <v>45095</v>
      </c>
      <c r="D12" s="4">
        <v>365</v>
      </c>
      <c r="E12" s="4" t="str">
        <f>VLOOKUP(A12,HOP!A:L,12,0)</f>
        <v>365.00</v>
      </c>
      <c r="F12" s="4" t="str">
        <f>VLOOKUP(A12,HOP!A:C,3,0)</f>
        <v>3481558</v>
      </c>
      <c r="G12" s="4">
        <f t="shared" si="0"/>
        <v>0</v>
      </c>
      <c r="H12" s="4" t="str">
        <f t="shared" si="1"/>
        <v>，3481558</v>
      </c>
      <c r="I12" s="4" t="str">
        <f>VLOOKUP(A12,HOP!A:U,21,0)</f>
        <v>直连</v>
      </c>
    </row>
    <row r="13" s="4" customFormat="1" spans="1:9">
      <c r="A13" s="5">
        <v>999224764539096</v>
      </c>
      <c r="B13" s="6">
        <v>45094</v>
      </c>
      <c r="C13" s="6">
        <v>45095</v>
      </c>
      <c r="D13" s="4">
        <v>1387</v>
      </c>
      <c r="E13" s="4" t="str">
        <f>VLOOKUP(A13,HOP!A:L,12,0)</f>
        <v>1387.00</v>
      </c>
      <c r="F13" s="4" t="str">
        <f>VLOOKUP(A13,HOP!A:C,3,0)</f>
        <v>3502056</v>
      </c>
      <c r="G13" s="4">
        <f t="shared" si="0"/>
        <v>0</v>
      </c>
      <c r="H13" s="4" t="str">
        <f t="shared" si="1"/>
        <v>，3502056</v>
      </c>
      <c r="I13" s="4" t="str">
        <f>VLOOKUP(A13,HOP!A:U,21,0)</f>
        <v>直连</v>
      </c>
    </row>
    <row r="14" s="4" customFormat="1" spans="1:9">
      <c r="A14" s="5">
        <v>999224812760635</v>
      </c>
      <c r="B14" s="6">
        <v>45094</v>
      </c>
      <c r="C14" s="6">
        <v>45095</v>
      </c>
      <c r="D14" s="4">
        <v>121</v>
      </c>
      <c r="E14" s="4" t="str">
        <f>VLOOKUP(A14,HOP!A:L,12,0)</f>
        <v>121.00</v>
      </c>
      <c r="F14" s="4" t="str">
        <f>VLOOKUP(A14,HOP!A:C,3,0)</f>
        <v>3513338</v>
      </c>
      <c r="G14" s="4">
        <f t="shared" si="0"/>
        <v>0</v>
      </c>
      <c r="H14" s="4" t="str">
        <f t="shared" si="1"/>
        <v>，3513338</v>
      </c>
      <c r="I14" s="4" t="str">
        <f>VLOOKUP(A14,HOP!A:U,21,0)</f>
        <v>直连</v>
      </c>
    </row>
    <row r="16" spans="4:4">
      <c r="D16" s="4">
        <f>SUM(D2:D15)</f>
        <v>5624</v>
      </c>
    </row>
    <row r="23" spans="1:1">
      <c r="A23" s="4" t="s">
        <v>97</v>
      </c>
    </row>
    <row r="24" spans="1:1">
      <c r="A24" s="4" t="s">
        <v>98</v>
      </c>
    </row>
  </sheetData>
  <autoFilter ref="A1:X14">
    <filterColumn colId="3">
      <filters>
        <filter val="590"/>
        <filter val="121"/>
        <filter val="112"/>
        <filter val="382"/>
        <filter val="392"/>
        <filter val="424"/>
        <filter val="365"/>
        <filter val="1077"/>
        <filter val="13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99</v>
      </c>
      <c r="B1" s="2" t="s">
        <v>100</v>
      </c>
      <c r="C1" s="2" t="s">
        <v>101</v>
      </c>
      <c r="D1" s="2" t="s">
        <v>102</v>
      </c>
      <c r="E1" s="2" t="s">
        <v>13</v>
      </c>
      <c r="F1" s="2" t="s">
        <v>5</v>
      </c>
      <c r="G1" s="2" t="s">
        <v>6</v>
      </c>
      <c r="H1" s="2" t="s">
        <v>103</v>
      </c>
      <c r="I1" s="2" t="s">
        <v>104</v>
      </c>
      <c r="J1" s="2" t="s">
        <v>105</v>
      </c>
      <c r="K1" s="2" t="s">
        <v>106</v>
      </c>
      <c r="L1" s="2" t="s">
        <v>107</v>
      </c>
      <c r="M1" s="2" t="s">
        <v>108</v>
      </c>
      <c r="N1" s="2" t="s">
        <v>109</v>
      </c>
      <c r="O1" s="2" t="s">
        <v>110</v>
      </c>
      <c r="P1" s="2" t="s">
        <v>111</v>
      </c>
      <c r="Q1" s="2" t="s">
        <v>112</v>
      </c>
      <c r="R1" s="2" t="s">
        <v>113</v>
      </c>
      <c r="S1" s="2" t="s">
        <v>114</v>
      </c>
      <c r="T1" s="2" t="s">
        <v>115</v>
      </c>
      <c r="U1" s="2" t="s">
        <v>116</v>
      </c>
      <c r="V1" s="2" t="s">
        <v>117</v>
      </c>
    </row>
    <row r="2" s="1" customFormat="1" spans="1:22">
      <c r="A2" s="3">
        <v>999224812760635</v>
      </c>
      <c r="B2" s="1" t="s">
        <v>118</v>
      </c>
      <c r="C2" s="1" t="s">
        <v>119</v>
      </c>
      <c r="D2" s="1" t="s">
        <v>120</v>
      </c>
      <c r="E2" s="1" t="s">
        <v>94</v>
      </c>
      <c r="F2" s="1" t="s">
        <v>121</v>
      </c>
      <c r="G2" s="1" t="s">
        <v>122</v>
      </c>
      <c r="H2" s="1" t="s">
        <v>123</v>
      </c>
      <c r="I2" s="1" t="s">
        <v>124</v>
      </c>
      <c r="J2" s="1" t="s">
        <v>125</v>
      </c>
      <c r="K2" s="1" t="s">
        <v>124</v>
      </c>
      <c r="L2" s="1" t="s">
        <v>124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131</v>
      </c>
      <c r="T2" s="1" t="s">
        <v>132</v>
      </c>
      <c r="U2" s="1" t="s">
        <v>133</v>
      </c>
      <c r="V2" s="1" t="s">
        <v>134</v>
      </c>
    </row>
    <row r="3" s="1" customFormat="1" spans="1:22">
      <c r="A3" s="3">
        <v>24794498837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118</v>
      </c>
      <c r="G3" s="1" t="s">
        <v>121</v>
      </c>
      <c r="H3" s="1" t="s">
        <v>123</v>
      </c>
      <c r="I3" s="1" t="s">
        <v>139</v>
      </c>
      <c r="J3" s="1" t="s">
        <v>125</v>
      </c>
      <c r="K3" s="1" t="s">
        <v>139</v>
      </c>
      <c r="L3" s="1" t="s">
        <v>139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129</v>
      </c>
      <c r="R3" s="1" t="s">
        <v>140</v>
      </c>
      <c r="S3" s="1" t="s">
        <v>131</v>
      </c>
      <c r="T3" s="1" t="s">
        <v>132</v>
      </c>
      <c r="U3" s="1" t="s">
        <v>133</v>
      </c>
      <c r="V3" s="1" t="s">
        <v>134</v>
      </c>
    </row>
    <row r="4" s="1" customFormat="1" spans="1:22">
      <c r="A4" s="3">
        <v>999224781509858</v>
      </c>
      <c r="B4" s="1" t="s">
        <v>135</v>
      </c>
      <c r="C4" s="1" t="s">
        <v>141</v>
      </c>
      <c r="D4" s="1" t="s">
        <v>120</v>
      </c>
      <c r="E4" s="1" t="s">
        <v>72</v>
      </c>
      <c r="F4" s="1" t="s">
        <v>118</v>
      </c>
      <c r="G4" s="1" t="s">
        <v>121</v>
      </c>
      <c r="H4" s="1" t="s">
        <v>123</v>
      </c>
      <c r="I4" s="1" t="s">
        <v>142</v>
      </c>
      <c r="J4" s="1" t="s">
        <v>125</v>
      </c>
      <c r="K4" s="1" t="s">
        <v>142</v>
      </c>
      <c r="L4" s="1" t="s">
        <v>142</v>
      </c>
      <c r="M4" s="1" t="s">
        <v>126</v>
      </c>
      <c r="N4" s="1" t="s">
        <v>126</v>
      </c>
      <c r="O4" s="1" t="s">
        <v>127</v>
      </c>
      <c r="P4" s="1" t="s">
        <v>128</v>
      </c>
      <c r="Q4" s="1" t="s">
        <v>129</v>
      </c>
      <c r="R4" s="1" t="s">
        <v>143</v>
      </c>
      <c r="S4" s="1" t="s">
        <v>131</v>
      </c>
      <c r="T4" s="1" t="s">
        <v>132</v>
      </c>
      <c r="U4" s="1" t="s">
        <v>133</v>
      </c>
      <c r="V4" s="1" t="s">
        <v>134</v>
      </c>
    </row>
    <row r="5" s="1" customFormat="1" spans="1:22">
      <c r="A5" s="3">
        <v>999224776923478</v>
      </c>
      <c r="B5" s="1" t="s">
        <v>144</v>
      </c>
      <c r="C5" s="1" t="s">
        <v>145</v>
      </c>
      <c r="D5" s="1" t="s">
        <v>137</v>
      </c>
      <c r="E5" s="1" t="s">
        <v>146</v>
      </c>
      <c r="F5" s="1" t="s">
        <v>135</v>
      </c>
      <c r="G5" s="1" t="s">
        <v>118</v>
      </c>
      <c r="H5" s="1" t="s">
        <v>123</v>
      </c>
      <c r="I5" s="1" t="s">
        <v>147</v>
      </c>
      <c r="J5" s="1" t="s">
        <v>125</v>
      </c>
      <c r="K5" s="1" t="s">
        <v>147</v>
      </c>
      <c r="L5" s="1" t="s">
        <v>147</v>
      </c>
      <c r="M5" s="1" t="s">
        <v>126</v>
      </c>
      <c r="N5" s="1" t="s">
        <v>126</v>
      </c>
      <c r="O5" s="1" t="s">
        <v>127</v>
      </c>
      <c r="P5" s="1" t="s">
        <v>128</v>
      </c>
      <c r="Q5" s="1" t="s">
        <v>129</v>
      </c>
      <c r="R5" s="1" t="s">
        <v>148</v>
      </c>
      <c r="S5" s="1" t="s">
        <v>131</v>
      </c>
      <c r="T5" s="1" t="s">
        <v>132</v>
      </c>
      <c r="U5" s="1" t="s">
        <v>133</v>
      </c>
      <c r="V5" s="1" t="s">
        <v>134</v>
      </c>
    </row>
    <row r="6" s="1" customFormat="1" spans="1:22">
      <c r="A6" s="3">
        <v>24773026565</v>
      </c>
      <c r="B6" s="1" t="s">
        <v>144</v>
      </c>
      <c r="C6" s="1" t="s">
        <v>149</v>
      </c>
      <c r="D6" s="1" t="s">
        <v>137</v>
      </c>
      <c r="E6" s="1" t="s">
        <v>150</v>
      </c>
      <c r="F6" s="1" t="s">
        <v>135</v>
      </c>
      <c r="G6" s="1" t="s">
        <v>118</v>
      </c>
      <c r="H6" s="1" t="s">
        <v>123</v>
      </c>
      <c r="I6" s="1" t="s">
        <v>147</v>
      </c>
      <c r="J6" s="1" t="s">
        <v>125</v>
      </c>
      <c r="K6" s="1" t="s">
        <v>147</v>
      </c>
      <c r="L6" s="1" t="s">
        <v>147</v>
      </c>
      <c r="M6" s="1" t="s">
        <v>126</v>
      </c>
      <c r="N6" s="1" t="s">
        <v>126</v>
      </c>
      <c r="O6" s="1" t="s">
        <v>127</v>
      </c>
      <c r="P6" s="1" t="s">
        <v>128</v>
      </c>
      <c r="Q6" s="1" t="s">
        <v>129</v>
      </c>
      <c r="R6" s="1" t="s">
        <v>151</v>
      </c>
      <c r="S6" s="1" t="s">
        <v>131</v>
      </c>
      <c r="T6" s="1" t="s">
        <v>132</v>
      </c>
      <c r="U6" s="1" t="s">
        <v>133</v>
      </c>
      <c r="V6" s="1" t="s">
        <v>134</v>
      </c>
    </row>
    <row r="7" s="1" customFormat="1" spans="1:22">
      <c r="A7" s="3">
        <v>999224772563737</v>
      </c>
      <c r="B7" s="1" t="s">
        <v>144</v>
      </c>
      <c r="C7" s="1" t="s">
        <v>152</v>
      </c>
      <c r="D7" s="1" t="s">
        <v>137</v>
      </c>
      <c r="E7" s="1" t="s">
        <v>153</v>
      </c>
      <c r="F7" s="1" t="s">
        <v>135</v>
      </c>
      <c r="G7" s="1" t="s">
        <v>118</v>
      </c>
      <c r="H7" s="1" t="s">
        <v>123</v>
      </c>
      <c r="I7" s="1" t="s">
        <v>154</v>
      </c>
      <c r="J7" s="1" t="s">
        <v>125</v>
      </c>
      <c r="K7" s="1" t="s">
        <v>154</v>
      </c>
      <c r="L7" s="1" t="s">
        <v>154</v>
      </c>
      <c r="M7" s="1" t="s">
        <v>126</v>
      </c>
      <c r="N7" s="1" t="s">
        <v>126</v>
      </c>
      <c r="O7" s="1" t="s">
        <v>127</v>
      </c>
      <c r="P7" s="1" t="s">
        <v>128</v>
      </c>
      <c r="Q7" s="1" t="s">
        <v>129</v>
      </c>
      <c r="R7" s="1" t="s">
        <v>155</v>
      </c>
      <c r="S7" s="1" t="s">
        <v>131</v>
      </c>
      <c r="T7" s="1" t="s">
        <v>132</v>
      </c>
      <c r="U7" s="1" t="s">
        <v>133</v>
      </c>
      <c r="V7" s="1" t="s">
        <v>134</v>
      </c>
    </row>
    <row r="8" s="1" customFormat="1" spans="1:22">
      <c r="A8" s="3">
        <v>999224771513499</v>
      </c>
      <c r="B8" s="1" t="s">
        <v>144</v>
      </c>
      <c r="C8" s="1" t="s">
        <v>156</v>
      </c>
      <c r="D8" s="1" t="s">
        <v>137</v>
      </c>
      <c r="E8" s="1" t="s">
        <v>157</v>
      </c>
      <c r="F8" s="1" t="s">
        <v>135</v>
      </c>
      <c r="G8" s="1" t="s">
        <v>118</v>
      </c>
      <c r="H8" s="1" t="s">
        <v>123</v>
      </c>
      <c r="I8" s="1" t="s">
        <v>154</v>
      </c>
      <c r="J8" s="1" t="s">
        <v>125</v>
      </c>
      <c r="K8" s="1" t="s">
        <v>154</v>
      </c>
      <c r="L8" s="1" t="s">
        <v>154</v>
      </c>
      <c r="M8" s="1" t="s">
        <v>126</v>
      </c>
      <c r="N8" s="1" t="s">
        <v>126</v>
      </c>
      <c r="O8" s="1" t="s">
        <v>127</v>
      </c>
      <c r="P8" s="1" t="s">
        <v>128</v>
      </c>
      <c r="Q8" s="1" t="s">
        <v>129</v>
      </c>
      <c r="R8" s="1" t="s">
        <v>158</v>
      </c>
      <c r="S8" s="1" t="s">
        <v>131</v>
      </c>
      <c r="T8" s="1" t="s">
        <v>132</v>
      </c>
      <c r="U8" s="1" t="s">
        <v>133</v>
      </c>
      <c r="V8" s="1" t="s">
        <v>134</v>
      </c>
    </row>
    <row r="9" s="1" customFormat="1" spans="1:22">
      <c r="A9" s="3">
        <v>999224764539096</v>
      </c>
      <c r="B9" s="1" t="s">
        <v>144</v>
      </c>
      <c r="C9" s="1" t="s">
        <v>159</v>
      </c>
      <c r="D9" s="1" t="s">
        <v>160</v>
      </c>
      <c r="E9" s="1" t="s">
        <v>89</v>
      </c>
      <c r="F9" s="1" t="s">
        <v>121</v>
      </c>
      <c r="G9" s="1" t="s">
        <v>122</v>
      </c>
      <c r="H9" s="1" t="s">
        <v>123</v>
      </c>
      <c r="I9" s="1" t="s">
        <v>161</v>
      </c>
      <c r="J9" s="1" t="s">
        <v>125</v>
      </c>
      <c r="K9" s="1" t="s">
        <v>161</v>
      </c>
      <c r="L9" s="1" t="s">
        <v>161</v>
      </c>
      <c r="M9" s="1" t="s">
        <v>126</v>
      </c>
      <c r="N9" s="1" t="s">
        <v>126</v>
      </c>
      <c r="O9" s="1" t="s">
        <v>127</v>
      </c>
      <c r="P9" s="1" t="s">
        <v>128</v>
      </c>
      <c r="Q9" s="1" t="s">
        <v>129</v>
      </c>
      <c r="R9" s="1" t="s">
        <v>162</v>
      </c>
      <c r="S9" s="1" t="s">
        <v>131</v>
      </c>
      <c r="T9" s="1" t="s">
        <v>132</v>
      </c>
      <c r="U9" s="1" t="s">
        <v>133</v>
      </c>
      <c r="V9" s="1" t="s">
        <v>134</v>
      </c>
    </row>
    <row r="10" s="1" customFormat="1" spans="1:22">
      <c r="A10" s="3">
        <v>999224685099228</v>
      </c>
      <c r="B10" s="1" t="s">
        <v>163</v>
      </c>
      <c r="C10" s="1" t="s">
        <v>164</v>
      </c>
      <c r="D10" s="1" t="s">
        <v>165</v>
      </c>
      <c r="E10" s="1" t="s">
        <v>82</v>
      </c>
      <c r="F10" s="1" t="s">
        <v>121</v>
      </c>
      <c r="G10" s="1" t="s">
        <v>122</v>
      </c>
      <c r="H10" s="1" t="s">
        <v>123</v>
      </c>
      <c r="I10" s="1" t="s">
        <v>166</v>
      </c>
      <c r="J10" s="1" t="s">
        <v>125</v>
      </c>
      <c r="K10" s="1" t="s">
        <v>166</v>
      </c>
      <c r="L10" s="1" t="s">
        <v>166</v>
      </c>
      <c r="M10" s="1" t="s">
        <v>126</v>
      </c>
      <c r="N10" s="1" t="s">
        <v>126</v>
      </c>
      <c r="O10" s="1" t="s">
        <v>127</v>
      </c>
      <c r="P10" s="1" t="s">
        <v>128</v>
      </c>
      <c r="Q10" s="1" t="s">
        <v>129</v>
      </c>
      <c r="R10" s="1" t="s">
        <v>167</v>
      </c>
      <c r="S10" s="1" t="s">
        <v>131</v>
      </c>
      <c r="T10" s="1" t="s">
        <v>132</v>
      </c>
      <c r="U10" s="1" t="s">
        <v>133</v>
      </c>
      <c r="V10" s="1" t="s">
        <v>134</v>
      </c>
    </row>
    <row r="11" s="1" customFormat="1" spans="1:22">
      <c r="A11" s="3">
        <v>999224638908594</v>
      </c>
      <c r="B11" s="1" t="s">
        <v>168</v>
      </c>
      <c r="C11" s="1" t="s">
        <v>169</v>
      </c>
      <c r="D11" s="1" t="s">
        <v>170</v>
      </c>
      <c r="E11" s="1" t="s">
        <v>31</v>
      </c>
      <c r="F11" s="1" t="s">
        <v>171</v>
      </c>
      <c r="G11" s="1" t="s">
        <v>118</v>
      </c>
      <c r="H11" s="1" t="s">
        <v>123</v>
      </c>
      <c r="I11" s="1" t="s">
        <v>172</v>
      </c>
      <c r="J11" s="1" t="s">
        <v>125</v>
      </c>
      <c r="K11" s="1" t="s">
        <v>172</v>
      </c>
      <c r="L11" s="1" t="s">
        <v>172</v>
      </c>
      <c r="M11" s="1" t="s">
        <v>126</v>
      </c>
      <c r="N11" s="1" t="s">
        <v>126</v>
      </c>
      <c r="O11" s="1" t="s">
        <v>127</v>
      </c>
      <c r="P11" s="1" t="s">
        <v>128</v>
      </c>
      <c r="Q11" s="1" t="s">
        <v>129</v>
      </c>
      <c r="R11" s="1" t="s">
        <v>173</v>
      </c>
      <c r="S11" s="1" t="s">
        <v>131</v>
      </c>
      <c r="T11" s="1" t="s">
        <v>132</v>
      </c>
      <c r="U11" s="1" t="s">
        <v>133</v>
      </c>
      <c r="V11" s="1" t="s">
        <v>134</v>
      </c>
    </row>
    <row r="12" s="1" customFormat="1" spans="1:22">
      <c r="A12" s="3">
        <v>999224545156714</v>
      </c>
      <c r="B12" s="1" t="s">
        <v>174</v>
      </c>
      <c r="C12" s="1" t="s">
        <v>175</v>
      </c>
      <c r="D12" s="1" t="s">
        <v>176</v>
      </c>
      <c r="E12" s="1" t="s">
        <v>177</v>
      </c>
      <c r="F12" s="1" t="s">
        <v>118</v>
      </c>
      <c r="G12" s="1" t="s">
        <v>121</v>
      </c>
      <c r="H12" s="1" t="s">
        <v>123</v>
      </c>
      <c r="I12" s="1" t="s">
        <v>178</v>
      </c>
      <c r="J12" s="1" t="s">
        <v>125</v>
      </c>
      <c r="K12" s="1" t="s">
        <v>178</v>
      </c>
      <c r="L12" s="1" t="s">
        <v>178</v>
      </c>
      <c r="M12" s="1" t="s">
        <v>126</v>
      </c>
      <c r="N12" s="1" t="s">
        <v>126</v>
      </c>
      <c r="O12" s="1" t="s">
        <v>127</v>
      </c>
      <c r="P12" s="1" t="s">
        <v>128</v>
      </c>
      <c r="Q12" s="1" t="s">
        <v>129</v>
      </c>
      <c r="R12" s="1" t="s">
        <v>179</v>
      </c>
      <c r="S12" s="1" t="s">
        <v>131</v>
      </c>
      <c r="T12" s="1" t="s">
        <v>132</v>
      </c>
      <c r="U12" s="1" t="s">
        <v>133</v>
      </c>
      <c r="V12" s="1" t="s">
        <v>134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2023-07-03T01:26:34Z</dcterms:created>
  <dcterms:modified xsi:type="dcterms:W3CDTF">2023-07-03T01:33:44Z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39BE9B07DD3B4BE4B596F22C23E805F4_12</vt:lpwstr>
  </property>
  <property fmtid="{D5CDD505-2E9C-101B-9397-08002B2CF9AE}" pid="3" name="KSOProductBuildVer">
    <vt:lpwstr>2052-11.1.0.14309</vt:lpwstr>
  </property>
</Properties>
</file>