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<sst xmlns="http://schemas.openxmlformats.org/spreadsheetml/2006/main" count="640" uniqueCount="218">
  <si>
    <t>去哪儿网酒店预付对账单</t>
  </si>
  <si>
    <t>供应商名称：</t>
  </si>
  <si>
    <t>汇趣住</t>
  </si>
  <si>
    <t>结算周期：</t>
  </si>
  <si>
    <t>2023-06-29至2023-06-30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</si>
  <si>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</si>
  <si>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</si>
  <si>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</si>
  <si>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</si>
  <si>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</si>
  <si>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</si>
  <si>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</si>
  <si>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</si>
  <si>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</si>
  <si>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</si>
  <si>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</si>
  <si>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</si>
  <si>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</si>
  <si>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</si>
  <si>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</si>
  <si>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¥5,772.00</t>
  </si>
  <si>
    <t>¥767.05</t>
  </si>
  <si>
    <t>¥5,004.95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</si>
  <si>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</si>
  <si>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</si>
  <si>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</si>
  <si>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</si>
  <si>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</si>
  <si>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</si>
  <si>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</si>
  <si>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</si>
  <si>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</si>
  <si>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</si>
  <si>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</si>
  <si>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</si>
  <si>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</si>
  <si>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</si>
  <si>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</si>
  <si>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</si>
  <si>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</si>
  <si>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</si>
  <si>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</si>
  <si>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</si>
  <si>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</si>
  <si>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</si>
  <si>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</si>
  <si>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</si>
  <si>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</si>
  <si>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</si>
  <si>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</si>
  <si>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</si>
  <si>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</si>
  <si>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</si>
  <si>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</si>
  <si>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</si>
  <si>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</si>
  <si>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</si>
  <si>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</si>
  <si>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</si>
  <si>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</si>
  <si>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</si>
  <si>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</si>
  <si>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</si>
  <si>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</si>
  <si>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</si>
  <si>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</si>
  <si>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</si>
  <si>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</si>
  <si>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</si>
  <si>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</si>
  <si>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103395857165</t>
  </si>
  <si>
    <t>酒店预付</t>
  </si>
  <si>
    <t>否</t>
  </si>
  <si>
    <t>普通</t>
  </si>
  <si>
    <t>384649533</t>
  </si>
  <si>
    <t>桔子酒店(青岛万象城店)</t>
  </si>
  <si>
    <t>1639468</t>
  </si>
  <si>
    <t>李亚菲</t>
  </si>
  <si>
    <t>2023-06-16</t>
  </si>
  <si>
    <t>2023-06-26</t>
  </si>
  <si>
    <t>2023-06-30</t>
  </si>
  <si>
    <t>¥1,900.00</t>
  </si>
  <si>
    <t>¥284.00</t>
  </si>
  <si>
    <t>¥1,616.00</t>
  </si>
  <si>
    <t>大床房</t>
  </si>
  <si>
    <t>WEBSITE</t>
  </si>
  <si>
    <t>103408210560</t>
  </si>
  <si>
    <t>381672619</t>
  </si>
  <si>
    <t>海友酒店(上海中山公园延安西路店)</t>
  </si>
  <si>
    <t>王锋</t>
  </si>
  <si>
    <t>2023-06-29</t>
  </si>
  <si>
    <t>¥410.00</t>
  </si>
  <si>
    <t>¥25.80</t>
  </si>
  <si>
    <t>¥384.20</t>
  </si>
  <si>
    <t>高级大床房</t>
  </si>
  <si>
    <t>103408377390</t>
  </si>
  <si>
    <t>381799644</t>
  </si>
  <si>
    <t>海口兴泰粤海酒店</t>
  </si>
  <si>
    <t>王悦</t>
  </si>
  <si>
    <t>¥338.00</t>
  </si>
  <si>
    <t>¥44.09</t>
  </si>
  <si>
    <t>¥293.91</t>
  </si>
  <si>
    <t>标准单人间</t>
  </si>
  <si>
    <t>103408692317</t>
  </si>
  <si>
    <t>384546297</t>
  </si>
  <si>
    <t>汉庭酒店(珠海情侣中路店)</t>
  </si>
  <si>
    <t>张学毅</t>
  </si>
  <si>
    <t>¥212.00</t>
  </si>
  <si>
    <t>¥32.22</t>
  </si>
  <si>
    <t>¥179.78</t>
  </si>
  <si>
    <t>103408884268</t>
  </si>
  <si>
    <t>375512163</t>
  </si>
  <si>
    <t>上海虹桥康得思酒店</t>
  </si>
  <si>
    <t>刘小聪</t>
  </si>
  <si>
    <t>¥1,333.00</t>
  </si>
  <si>
    <t>¥174.53</t>
  </si>
  <si>
    <t>¥1,158.47</t>
  </si>
  <si>
    <t>高级房(大床)</t>
  </si>
  <si>
    <t>103408934203</t>
  </si>
  <si>
    <t>张宝兰</t>
  </si>
  <si>
    <t>¥1,579.00</t>
  </si>
  <si>
    <t>¥206.41</t>
  </si>
  <si>
    <t>¥1,372.59</t>
  </si>
  <si>
    <t>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</si>
  <si>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</si>
  <si>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</si>
  <si>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</si>
  <si>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</si>
  <si>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</si>
  <si>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</si>
  <si>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</si>
  <si>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</si>
  <si>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</si>
  <si>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</si>
  <si>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</si>
  <si>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A230703174300481</t>
  </si>
  <si>
    <r>
      <t>总计：</t>
    </r>
    <r>
      <rPr>
        <sz val="10"/>
        <rFont val="Arial"/>
        <charset val="134"/>
      </rPr>
      <t>5004.95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</si>
  <si>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</si>
  <si>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</si>
  <si>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</si>
  <si>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</si>
  <si>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</si>
  <si>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</si>
  <si>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</si>
  <si>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</si>
  <si>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</si>
  <si>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</si>
  <si>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</si>
  <si>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</si>
  <si>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</si>
  <si>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</si>
  <si>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</si>
  <si>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</si>
  <si>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</si>
  <si>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</si>
  <si>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103410292873</t>
  </si>
  <si>
    <t>2023-07-01</t>
  </si>
  <si>
    <t>3579041</t>
  </si>
  <si>
    <t>汉庭酒店(兰州城关万达广场店)</t>
  </si>
  <si>
    <t>任海涛</t>
  </si>
  <si>
    <t>2023-07-02</t>
  </si>
  <si>
    <t>--</t>
  </si>
  <si>
    <t>314.11</t>
  </si>
  <si>
    <t>RMB</t>
  </si>
  <si>
    <t>0</t>
  </si>
  <si>
    <t>0.00</t>
  </si>
  <si>
    <t>汇趣住国内直连</t>
  </si>
  <si>
    <t>01.011247</t>
  </si>
  <si>
    <t>2023-07-01 19:28:37</t>
  </si>
  <si>
    <t>直连</t>
  </si>
  <si>
    <t>中国</t>
  </si>
  <si>
    <t>103410243315</t>
  </si>
  <si>
    <t>3578400</t>
  </si>
  <si>
    <t>美锦酒店(苏州金鸡湖内湾店)</t>
  </si>
  <si>
    <t>李增明</t>
  </si>
  <si>
    <t>354.51</t>
  </si>
  <si>
    <t>2023-07-01 17:25:50</t>
  </si>
  <si>
    <t>103410712483</t>
  </si>
  <si>
    <t>3578393</t>
  </si>
  <si>
    <t>戎小立</t>
  </si>
  <si>
    <t>2023-07-01 17:25:02</t>
  </si>
  <si>
    <t>103408743970</t>
  </si>
  <si>
    <t>3570395</t>
  </si>
  <si>
    <t>西充鹭岛·湖畔酒店</t>
  </si>
  <si>
    <t>阳波</t>
  </si>
  <si>
    <t>336.88</t>
  </si>
  <si>
    <t>-336</t>
  </si>
  <si>
    <t>2023-06-29 21:08:32</t>
  </si>
  <si>
    <t>3569756</t>
  </si>
  <si>
    <t>1372.59</t>
  </si>
  <si>
    <t>2023-06-29 19:34:45</t>
  </si>
  <si>
    <t>3568898</t>
  </si>
  <si>
    <t>293.91</t>
  </si>
  <si>
    <t>2023-06-29 16:51:07</t>
  </si>
  <si>
    <t>3567822</t>
  </si>
  <si>
    <t>384.20</t>
  </si>
  <si>
    <t>2023-06-29 16:08:57</t>
  </si>
  <si>
    <t>3566891</t>
  </si>
  <si>
    <t>179.78</t>
  </si>
  <si>
    <t>2023-06-29 12:55:29</t>
  </si>
  <si>
    <t>3566801</t>
  </si>
  <si>
    <t>1158.47</t>
  </si>
  <si>
    <t>2023-06-29 12:21:17</t>
  </si>
  <si>
    <t>103405972683</t>
  </si>
  <si>
    <t>3553213</t>
  </si>
  <si>
    <t>全季酒店(大连机场店)</t>
  </si>
  <si>
    <t>曲艺,李金</t>
  </si>
  <si>
    <t>1486.72</t>
  </si>
  <si>
    <t>2023-06-26 12:58:15</t>
  </si>
  <si>
    <t>103405664656</t>
  </si>
  <si>
    <t>3552709</t>
  </si>
  <si>
    <t>全季酒店(大连星海公园店)</t>
  </si>
  <si>
    <t>赵亚琴,李品</t>
  </si>
  <si>
    <t>953.44</t>
  </si>
  <si>
    <t>2023-06-26 10:44:15</t>
  </si>
  <si>
    <t>3511205</t>
  </si>
  <si>
    <t>1616.00</t>
  </si>
  <si>
    <t>2023-06-16 14:48:17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</si>
</sst>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84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90</v>
      </c>
      <c r="O6" s="7" t="s">
        <v>90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111</v>
      </c>
      <c r="H7" s="7" t="s">
        <v>112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85</v>
      </c>
      <c r="AG7" t="s">
        <v>72</v>
      </c>
      <c r="AH7" t="s">
        <v>19</v>
      </c>
    </row>
    <row r="8" customHeight="1" spans="1:32">
      <c r="A8" s="10" t="s">
        <v>124</v>
      </c>
      <c r="B8" s="10"/>
      <c r="C8" s="10" t="s">
        <v>125</v>
      </c>
      <c r="D8" s="10"/>
      <c r="E8" s="10"/>
      <c r="F8" s="10"/>
      <c r="G8" s="10" t="s">
        <v>125</v>
      </c>
      <c r="H8" s="10" t="s">
        <v>125</v>
      </c>
      <c r="I8" s="10" t="s">
        <v>125</v>
      </c>
      <c r="J8" s="10" t="s">
        <v>125</v>
      </c>
      <c r="K8" s="10" t="s">
        <v>125</v>
      </c>
      <c r="L8" s="10" t="s">
        <v>125</v>
      </c>
      <c r="M8" s="10" t="s">
        <v>125</v>
      </c>
      <c r="N8" s="10" t="s">
        <v>125</v>
      </c>
      <c r="O8" s="10" t="s">
        <v>125</v>
      </c>
      <c r="P8" s="10" t="s">
        <v>125</v>
      </c>
      <c r="Q8" s="10"/>
      <c r="R8" s="13" t="s">
        <v>20</v>
      </c>
      <c r="S8" s="13" t="s">
        <v>19</v>
      </c>
      <c r="T8" s="10" t="s">
        <v>125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125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</v>
      </c>
      <c r="B1" s="4" t="s">
        <v>127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128</v>
      </c>
      <c r="H1" s="4" t="s">
        <v>129</v>
      </c>
      <c r="I1" s="4" t="s">
        <v>13</v>
      </c>
      <c r="J1" s="4" t="s">
        <v>17</v>
      </c>
      <c r="K1" s="4" t="s">
        <v>18</v>
      </c>
      <c r="L1" s="9" t="s">
        <v>130</v>
      </c>
      <c r="M1" s="4" t="s">
        <v>131</v>
      </c>
      <c r="N1" s="4" t="s">
        <v>132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1616</v>
      </c>
      <c r="E2" t="str">
        <f>VLOOKUP(A2,HOP!A:L,12,0)</f>
        <v>1616.00</v>
      </c>
      <c r="F2" t="str">
        <f>VLOOKUP(A2,HOP!A:C,3,0)</f>
        <v>3511205</v>
      </c>
      <c r="G2">
        <f>D2-E2</f>
        <v>0</v>
      </c>
      <c r="H2" t="str">
        <f>$H$1&amp;F2</f>
        <v>，3511205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384.2</v>
      </c>
      <c r="E3" t="str">
        <f>VLOOKUP(A3,HOP!A:L,12,0)</f>
        <v>384.20</v>
      </c>
      <c r="F3" t="str">
        <f>VLOOKUP(A3,HOP!A:C,3,0)</f>
        <v>3567822</v>
      </c>
      <c r="G3">
        <f>D3-E3</f>
        <v>0</v>
      </c>
      <c r="H3" t="str">
        <f>$H$1&amp;F3</f>
        <v>，3567822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293.91</v>
      </c>
      <c r="E4" t="str">
        <f>VLOOKUP(A4,HOP!A:L,12,0)</f>
        <v>293.91</v>
      </c>
      <c r="F4" t="str">
        <f>VLOOKUP(A4,HOP!A:C,3,0)</f>
        <v>3568898</v>
      </c>
      <c r="G4">
        <f>D4-E4</f>
        <v>0</v>
      </c>
      <c r="H4" t="str">
        <f>$H$1&amp;F4</f>
        <v>，3568898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80</v>
      </c>
      <c r="D5" s="3">
        <v>179.78</v>
      </c>
      <c r="E5" t="str">
        <f>VLOOKUP(A5,HOP!A:L,12,0)</f>
        <v>179.78</v>
      </c>
      <c r="F5" t="str">
        <f>VLOOKUP(A5,HOP!A:C,3,0)</f>
        <v>3566891</v>
      </c>
      <c r="G5">
        <f>D5-E5</f>
        <v>0</v>
      </c>
      <c r="H5" t="str">
        <f>$H$1&amp;F5</f>
        <v>，3566891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90</v>
      </c>
      <c r="C6" s="7" t="s">
        <v>80</v>
      </c>
      <c r="D6" s="3">
        <v>1158.47</v>
      </c>
      <c r="E6" t="str">
        <f>VLOOKUP(A6,HOP!A:L,12,0)</f>
        <v>1158.47</v>
      </c>
      <c r="F6" t="str">
        <f>VLOOKUP(A6,HOP!A:C,3,0)</f>
        <v>3566801</v>
      </c>
      <c r="G6">
        <f>D6-E6</f>
        <v>0</v>
      </c>
      <c r="H6" t="str">
        <f>$H$1&amp;F6</f>
        <v>，3566801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90</v>
      </c>
      <c r="C7" s="7" t="s">
        <v>80</v>
      </c>
      <c r="D7" s="3">
        <v>1372.59</v>
      </c>
      <c r="E7" t="str">
        <f>VLOOKUP(A7,HOP!A:L,12,0)</f>
        <v>1372.59</v>
      </c>
      <c r="F7" t="str">
        <f>VLOOKUP(A7,HOP!A:C,3,0)</f>
        <v>3569756</v>
      </c>
      <c r="G7">
        <f>D7-E7</f>
        <v>0</v>
      </c>
      <c r="H7" t="str">
        <f>$H$1&amp;F7</f>
        <v>，3569756</v>
      </c>
      <c r="I7" t="str">
        <f>VLOOKUP(A7,HOP!A:U,21,0)</f>
        <v>直连</v>
      </c>
    </row>
    <row r="9" spans="4:4">
      <c r="D9" s="3">
        <f>SUM(D2:D8)</f>
        <v>5004.95</v>
      </c>
    </row>
    <row r="11" ht="14.25" spans="4:4">
      <c r="D11" s="8" t="s">
        <v>22</v>
      </c>
    </row>
    <row r="15" spans="1:1">
      <c r="A15" t="s">
        <v>135</v>
      </c>
    </row>
    <row r="16" spans="1:1">
      <c r="A16" s="5" t="s">
        <v>136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137</v>
      </c>
      <c r="B1" s="2" t="s">
        <v>138</v>
      </c>
      <c r="C1" s="2" t="s">
        <v>139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  <c r="U1" s="2" t="s">
        <v>153</v>
      </c>
      <c r="V1" s="2" t="s">
        <v>154</v>
      </c>
    </row>
    <row r="2" s="1" customFormat="1" spans="1:22">
      <c r="A2" s="1" t="s">
        <v>155</v>
      </c>
      <c r="B2" s="1" t="s">
        <v>156</v>
      </c>
      <c r="C2" s="1" t="s">
        <v>157</v>
      </c>
      <c r="D2" s="1" t="s">
        <v>158</v>
      </c>
      <c r="E2" s="1" t="s">
        <v>159</v>
      </c>
      <c r="F2" s="1" t="s">
        <v>156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72</v>
      </c>
      <c r="T2" s="1" t="s">
        <v>34</v>
      </c>
      <c r="U2" s="1" t="s">
        <v>169</v>
      </c>
      <c r="V2" s="1" t="s">
        <v>170</v>
      </c>
    </row>
    <row r="3" s="1" customFormat="1" spans="1:22">
      <c r="A3" s="1" t="s">
        <v>171</v>
      </c>
      <c r="B3" s="1" t="s">
        <v>156</v>
      </c>
      <c r="C3" s="1" t="s">
        <v>172</v>
      </c>
      <c r="D3" s="1" t="s">
        <v>173</v>
      </c>
      <c r="E3" s="1" t="s">
        <v>174</v>
      </c>
      <c r="F3" s="1" t="s">
        <v>156</v>
      </c>
      <c r="G3" s="1" t="s">
        <v>160</v>
      </c>
      <c r="H3" s="1" t="s">
        <v>161</v>
      </c>
      <c r="I3" s="1" t="s">
        <v>175</v>
      </c>
      <c r="J3" s="1" t="s">
        <v>163</v>
      </c>
      <c r="K3" s="1" t="s">
        <v>175</v>
      </c>
      <c r="L3" s="1" t="s">
        <v>175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176</v>
      </c>
      <c r="S3" s="1" t="s">
        <v>72</v>
      </c>
      <c r="T3" s="1" t="s">
        <v>34</v>
      </c>
      <c r="U3" s="1" t="s">
        <v>169</v>
      </c>
      <c r="V3" s="1" t="s">
        <v>170</v>
      </c>
    </row>
    <row r="4" s="1" customFormat="1" spans="1:22">
      <c r="A4" s="1" t="s">
        <v>177</v>
      </c>
      <c r="B4" s="1" t="s">
        <v>156</v>
      </c>
      <c r="C4" s="1" t="s">
        <v>178</v>
      </c>
      <c r="D4" s="1" t="s">
        <v>173</v>
      </c>
      <c r="E4" s="1" t="s">
        <v>179</v>
      </c>
      <c r="F4" s="1" t="s">
        <v>156</v>
      </c>
      <c r="G4" s="1" t="s">
        <v>160</v>
      </c>
      <c r="H4" s="1" t="s">
        <v>161</v>
      </c>
      <c r="I4" s="1" t="s">
        <v>175</v>
      </c>
      <c r="J4" s="1" t="s">
        <v>163</v>
      </c>
      <c r="K4" s="1" t="s">
        <v>175</v>
      </c>
      <c r="L4" s="1" t="s">
        <v>175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167</v>
      </c>
      <c r="R4" s="1" t="s">
        <v>180</v>
      </c>
      <c r="S4" s="1" t="s">
        <v>72</v>
      </c>
      <c r="T4" s="1" t="s">
        <v>34</v>
      </c>
      <c r="U4" s="1" t="s">
        <v>169</v>
      </c>
      <c r="V4" s="1" t="s">
        <v>170</v>
      </c>
    </row>
    <row r="5" s="1" customFormat="1" spans="1:22">
      <c r="A5" s="1" t="s">
        <v>181</v>
      </c>
      <c r="B5" s="1" t="s">
        <v>90</v>
      </c>
      <c r="C5" s="1" t="s">
        <v>182</v>
      </c>
      <c r="D5" s="1" t="s">
        <v>183</v>
      </c>
      <c r="E5" s="1" t="s">
        <v>184</v>
      </c>
      <c r="F5" s="1" t="s">
        <v>90</v>
      </c>
      <c r="G5" s="1" t="s">
        <v>80</v>
      </c>
      <c r="H5" s="1" t="s">
        <v>161</v>
      </c>
      <c r="I5" s="1" t="s">
        <v>185</v>
      </c>
      <c r="J5" s="1" t="s">
        <v>163</v>
      </c>
      <c r="K5" s="1" t="s">
        <v>185</v>
      </c>
      <c r="L5" s="1" t="s">
        <v>165</v>
      </c>
      <c r="M5" s="1" t="s">
        <v>186</v>
      </c>
      <c r="N5" s="1" t="s">
        <v>186</v>
      </c>
      <c r="O5" s="1" t="s">
        <v>165</v>
      </c>
      <c r="P5" s="1" t="s">
        <v>166</v>
      </c>
      <c r="Q5" s="1" t="s">
        <v>167</v>
      </c>
      <c r="R5" s="1" t="s">
        <v>187</v>
      </c>
      <c r="S5" s="1" t="s">
        <v>72</v>
      </c>
      <c r="T5" s="1" t="s">
        <v>34</v>
      </c>
      <c r="U5" s="1" t="s">
        <v>169</v>
      </c>
      <c r="V5" s="1" t="s">
        <v>170</v>
      </c>
    </row>
    <row r="6" s="1" customFormat="1" spans="1:22">
      <c r="A6" s="1" t="s">
        <v>118</v>
      </c>
      <c r="B6" s="1" t="s">
        <v>90</v>
      </c>
      <c r="C6" s="1" t="s">
        <v>188</v>
      </c>
      <c r="D6" s="1" t="s">
        <v>112</v>
      </c>
      <c r="E6" s="1" t="s">
        <v>119</v>
      </c>
      <c r="F6" s="1" t="s">
        <v>90</v>
      </c>
      <c r="G6" s="1" t="s">
        <v>80</v>
      </c>
      <c r="H6" s="1" t="s">
        <v>161</v>
      </c>
      <c r="I6" s="1" t="s">
        <v>189</v>
      </c>
      <c r="J6" s="1" t="s">
        <v>163</v>
      </c>
      <c r="K6" s="1" t="s">
        <v>189</v>
      </c>
      <c r="L6" s="1" t="s">
        <v>189</v>
      </c>
      <c r="M6" s="1" t="s">
        <v>164</v>
      </c>
      <c r="N6" s="1" t="s">
        <v>164</v>
      </c>
      <c r="O6" s="1" t="s">
        <v>165</v>
      </c>
      <c r="P6" s="1" t="s">
        <v>166</v>
      </c>
      <c r="Q6" s="1" t="s">
        <v>167</v>
      </c>
      <c r="R6" s="1" t="s">
        <v>190</v>
      </c>
      <c r="S6" s="1" t="s">
        <v>72</v>
      </c>
      <c r="T6" s="1" t="s">
        <v>34</v>
      </c>
      <c r="U6" s="1" t="s">
        <v>169</v>
      </c>
      <c r="V6" s="1" t="s">
        <v>170</v>
      </c>
    </row>
    <row r="7" s="1" customFormat="1" spans="1:22">
      <c r="A7" s="1" t="s">
        <v>95</v>
      </c>
      <c r="B7" s="1" t="s">
        <v>90</v>
      </c>
      <c r="C7" s="1" t="s">
        <v>191</v>
      </c>
      <c r="D7" s="1" t="s">
        <v>97</v>
      </c>
      <c r="E7" s="1" t="s">
        <v>98</v>
      </c>
      <c r="F7" s="1" t="s">
        <v>90</v>
      </c>
      <c r="G7" s="1" t="s">
        <v>80</v>
      </c>
      <c r="H7" s="1" t="s">
        <v>161</v>
      </c>
      <c r="I7" s="1" t="s">
        <v>192</v>
      </c>
      <c r="J7" s="1" t="s">
        <v>163</v>
      </c>
      <c r="K7" s="1" t="s">
        <v>192</v>
      </c>
      <c r="L7" s="1" t="s">
        <v>192</v>
      </c>
      <c r="M7" s="1" t="s">
        <v>164</v>
      </c>
      <c r="N7" s="1" t="s">
        <v>164</v>
      </c>
      <c r="O7" s="1" t="s">
        <v>165</v>
      </c>
      <c r="P7" s="1" t="s">
        <v>166</v>
      </c>
      <c r="Q7" s="1" t="s">
        <v>167</v>
      </c>
      <c r="R7" s="1" t="s">
        <v>193</v>
      </c>
      <c r="S7" s="1" t="s">
        <v>72</v>
      </c>
      <c r="T7" s="1" t="s">
        <v>34</v>
      </c>
      <c r="U7" s="1" t="s">
        <v>169</v>
      </c>
      <c r="V7" s="1" t="s">
        <v>170</v>
      </c>
    </row>
    <row r="8" s="1" customFormat="1" spans="1:22">
      <c r="A8" s="1" t="s">
        <v>86</v>
      </c>
      <c r="B8" s="1" t="s">
        <v>90</v>
      </c>
      <c r="C8" s="1" t="s">
        <v>194</v>
      </c>
      <c r="D8" s="1" t="s">
        <v>88</v>
      </c>
      <c r="E8" s="1" t="s">
        <v>89</v>
      </c>
      <c r="F8" s="1" t="s">
        <v>90</v>
      </c>
      <c r="G8" s="1" t="s">
        <v>80</v>
      </c>
      <c r="H8" s="1" t="s">
        <v>161</v>
      </c>
      <c r="I8" s="1" t="s">
        <v>195</v>
      </c>
      <c r="J8" s="1" t="s">
        <v>163</v>
      </c>
      <c r="K8" s="1" t="s">
        <v>195</v>
      </c>
      <c r="L8" s="1" t="s">
        <v>195</v>
      </c>
      <c r="M8" s="1" t="s">
        <v>164</v>
      </c>
      <c r="N8" s="1" t="s">
        <v>164</v>
      </c>
      <c r="O8" s="1" t="s">
        <v>165</v>
      </c>
      <c r="P8" s="1" t="s">
        <v>166</v>
      </c>
      <c r="Q8" s="1" t="s">
        <v>167</v>
      </c>
      <c r="R8" s="1" t="s">
        <v>196</v>
      </c>
      <c r="S8" s="1" t="s">
        <v>72</v>
      </c>
      <c r="T8" s="1" t="s">
        <v>34</v>
      </c>
      <c r="U8" s="1" t="s">
        <v>169</v>
      </c>
      <c r="V8" s="1" t="s">
        <v>170</v>
      </c>
    </row>
    <row r="9" s="1" customFormat="1" spans="1:22">
      <c r="A9" s="1" t="s">
        <v>103</v>
      </c>
      <c r="B9" s="1" t="s">
        <v>90</v>
      </c>
      <c r="C9" s="1" t="s">
        <v>197</v>
      </c>
      <c r="D9" s="1" t="s">
        <v>105</v>
      </c>
      <c r="E9" s="1" t="s">
        <v>106</v>
      </c>
      <c r="F9" s="1" t="s">
        <v>90</v>
      </c>
      <c r="G9" s="1" t="s">
        <v>80</v>
      </c>
      <c r="H9" s="1" t="s">
        <v>161</v>
      </c>
      <c r="I9" s="1" t="s">
        <v>198</v>
      </c>
      <c r="J9" s="1" t="s">
        <v>163</v>
      </c>
      <c r="K9" s="1" t="s">
        <v>198</v>
      </c>
      <c r="L9" s="1" t="s">
        <v>198</v>
      </c>
      <c r="M9" s="1" t="s">
        <v>164</v>
      </c>
      <c r="N9" s="1" t="s">
        <v>164</v>
      </c>
      <c r="O9" s="1" t="s">
        <v>165</v>
      </c>
      <c r="P9" s="1" t="s">
        <v>166</v>
      </c>
      <c r="Q9" s="1" t="s">
        <v>167</v>
      </c>
      <c r="R9" s="1" t="s">
        <v>199</v>
      </c>
      <c r="S9" s="1" t="s">
        <v>72</v>
      </c>
      <c r="T9" s="1" t="s">
        <v>34</v>
      </c>
      <c r="U9" s="1" t="s">
        <v>169</v>
      </c>
      <c r="V9" s="1" t="s">
        <v>170</v>
      </c>
    </row>
    <row r="10" s="1" customFormat="1" spans="1:22">
      <c r="A10" s="1" t="s">
        <v>110</v>
      </c>
      <c r="B10" s="1" t="s">
        <v>90</v>
      </c>
      <c r="C10" s="1" t="s">
        <v>200</v>
      </c>
      <c r="D10" s="1" t="s">
        <v>112</v>
      </c>
      <c r="E10" s="1" t="s">
        <v>113</v>
      </c>
      <c r="F10" s="1" t="s">
        <v>90</v>
      </c>
      <c r="G10" s="1" t="s">
        <v>80</v>
      </c>
      <c r="H10" s="1" t="s">
        <v>161</v>
      </c>
      <c r="I10" s="1" t="s">
        <v>201</v>
      </c>
      <c r="J10" s="1" t="s">
        <v>163</v>
      </c>
      <c r="K10" s="1" t="s">
        <v>201</v>
      </c>
      <c r="L10" s="1" t="s">
        <v>201</v>
      </c>
      <c r="M10" s="1" t="s">
        <v>164</v>
      </c>
      <c r="N10" s="1" t="s">
        <v>164</v>
      </c>
      <c r="O10" s="1" t="s">
        <v>165</v>
      </c>
      <c r="P10" s="1" t="s">
        <v>166</v>
      </c>
      <c r="Q10" s="1" t="s">
        <v>167</v>
      </c>
      <c r="R10" s="1" t="s">
        <v>202</v>
      </c>
      <c r="S10" s="1" t="s">
        <v>72</v>
      </c>
      <c r="T10" s="1" t="s">
        <v>34</v>
      </c>
      <c r="U10" s="1" t="s">
        <v>169</v>
      </c>
      <c r="V10" s="1" t="s">
        <v>170</v>
      </c>
    </row>
    <row r="11" s="1" customFormat="1" spans="1:22">
      <c r="A11" s="1" t="s">
        <v>203</v>
      </c>
      <c r="B11" s="1" t="s">
        <v>79</v>
      </c>
      <c r="C11" s="1" t="s">
        <v>204</v>
      </c>
      <c r="D11" s="1" t="s">
        <v>205</v>
      </c>
      <c r="E11" s="1" t="s">
        <v>206</v>
      </c>
      <c r="F11" s="1" t="s">
        <v>80</v>
      </c>
      <c r="G11" s="1" t="s">
        <v>160</v>
      </c>
      <c r="H11" s="1" t="s">
        <v>161</v>
      </c>
      <c r="I11" s="1" t="s">
        <v>207</v>
      </c>
      <c r="J11" s="1" t="s">
        <v>163</v>
      </c>
      <c r="K11" s="1" t="s">
        <v>207</v>
      </c>
      <c r="L11" s="1" t="s">
        <v>207</v>
      </c>
      <c r="M11" s="1" t="s">
        <v>164</v>
      </c>
      <c r="N11" s="1" t="s">
        <v>164</v>
      </c>
      <c r="O11" s="1" t="s">
        <v>165</v>
      </c>
      <c r="P11" s="1" t="s">
        <v>166</v>
      </c>
      <c r="Q11" s="1" t="s">
        <v>167</v>
      </c>
      <c r="R11" s="1" t="s">
        <v>208</v>
      </c>
      <c r="S11" s="1" t="s">
        <v>72</v>
      </c>
      <c r="T11" s="1" t="s">
        <v>34</v>
      </c>
      <c r="U11" s="1" t="s">
        <v>169</v>
      </c>
      <c r="V11" s="1" t="s">
        <v>170</v>
      </c>
    </row>
    <row r="12" s="1" customFormat="1" spans="1:22">
      <c r="A12" s="1" t="s">
        <v>209</v>
      </c>
      <c r="B12" s="1" t="s">
        <v>79</v>
      </c>
      <c r="C12" s="1" t="s">
        <v>210</v>
      </c>
      <c r="D12" s="1" t="s">
        <v>211</v>
      </c>
      <c r="E12" s="1" t="s">
        <v>212</v>
      </c>
      <c r="F12" s="1" t="s">
        <v>80</v>
      </c>
      <c r="G12" s="1" t="s">
        <v>156</v>
      </c>
      <c r="H12" s="1" t="s">
        <v>161</v>
      </c>
      <c r="I12" s="1" t="s">
        <v>213</v>
      </c>
      <c r="J12" s="1" t="s">
        <v>163</v>
      </c>
      <c r="K12" s="1" t="s">
        <v>213</v>
      </c>
      <c r="L12" s="1" t="s">
        <v>213</v>
      </c>
      <c r="M12" s="1" t="s">
        <v>164</v>
      </c>
      <c r="N12" s="1" t="s">
        <v>164</v>
      </c>
      <c r="O12" s="1" t="s">
        <v>165</v>
      </c>
      <c r="P12" s="1" t="s">
        <v>166</v>
      </c>
      <c r="Q12" s="1" t="s">
        <v>167</v>
      </c>
      <c r="R12" s="1" t="s">
        <v>214</v>
      </c>
      <c r="S12" s="1" t="s">
        <v>72</v>
      </c>
      <c r="T12" s="1" t="s">
        <v>34</v>
      </c>
      <c r="U12" s="1" t="s">
        <v>169</v>
      </c>
      <c r="V12" s="1" t="s">
        <v>170</v>
      </c>
    </row>
    <row r="13" s="1" customFormat="1" spans="1:22">
      <c r="A13" s="1" t="s">
        <v>70</v>
      </c>
      <c r="B13" s="1" t="s">
        <v>78</v>
      </c>
      <c r="C13" s="1" t="s">
        <v>215</v>
      </c>
      <c r="D13" s="1" t="s">
        <v>75</v>
      </c>
      <c r="E13" s="1" t="s">
        <v>77</v>
      </c>
      <c r="F13" s="1" t="s">
        <v>79</v>
      </c>
      <c r="G13" s="1" t="s">
        <v>80</v>
      </c>
      <c r="H13" s="1" t="s">
        <v>161</v>
      </c>
      <c r="I13" s="1" t="s">
        <v>216</v>
      </c>
      <c r="J13" s="1" t="s">
        <v>163</v>
      </c>
      <c r="K13" s="1" t="s">
        <v>216</v>
      </c>
      <c r="L13" s="1" t="s">
        <v>216</v>
      </c>
      <c r="M13" s="1" t="s">
        <v>164</v>
      </c>
      <c r="N13" s="1" t="s">
        <v>164</v>
      </c>
      <c r="O13" s="1" t="s">
        <v>165</v>
      </c>
      <c r="P13" s="1" t="s">
        <v>166</v>
      </c>
      <c r="Q13" s="1" t="s">
        <v>167</v>
      </c>
      <c r="R13" s="1" t="s">
        <v>217</v>
      </c>
      <c r="S13" s="1" t="s">
        <v>72</v>
      </c>
      <c r="T13" s="1" t="s">
        <v>34</v>
      </c>
      <c r="U13" s="1" t="s">
        <v>169</v>
      </c>
      <c r="V13" s="1" t="s">
        <v>170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2023-07-03T09:44:12Z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C276CB0CC37644C188B6C9C60880CC76_12</vt:lpwstr>
  </property>
</Properties>
</file>