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<sst xmlns="http://schemas.openxmlformats.org/spreadsheetml/2006/main" count="485" uniqueCount="217">
  <si>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</si>
  <si>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</si>
  <si>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</si>
  <si>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</si>
  <si>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</si>
  <si>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</si>
  <si>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</si>
  <si>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</si>
  <si>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</si>
  <si>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</si>
  <si>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</si>
  <si>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</si>
  <si>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</si>
  <si>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</si>
  <si>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</si>
  <si>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</si>
  <si>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</si>
  <si>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</si>
  <si>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</si>
  <si>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</si>
  <si>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</si>
  <si>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</si>
  <si>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</si>
  <si>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</si>
  <si>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</si>
  <si>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999222610258224	</t>
  </si>
  <si>
    <t>Ctrip</t>
  </si>
  <si>
    <t>正常</t>
  </si>
  <si>
    <t>[梳邦再也]双威金字塔酒店(Sunway Pyramid Hotel)(38635777)</t>
  </si>
  <si>
    <t>豪华特大床房&lt;2人入住&gt;&lt;不退款&gt;&lt;早餐&gt;</t>
  </si>
  <si>
    <t>USD</t>
  </si>
  <si>
    <t>KARTONO/HUARYANTO,KARTONO/HUARYANTO,KARTONO/HUARYANTO,KARTONO/HUARYANTO,KARTONO/HUARYANTO,KARTONO/HUARYANTO</t>
  </si>
  <si>
    <t>CA5326230704USD</t>
  </si>
  <si>
    <t>未提现</t>
  </si>
  <si>
    <t>携程开票</t>
  </si>
  <si>
    <t xml:space="preserve">3016251	</t>
  </si>
  <si>
    <t xml:space="preserve"> 258612096	</t>
  </si>
  <si>
    <t xml:space="preserve">999222610313636	</t>
  </si>
  <si>
    <t>豪华双床房&lt;2人入住&gt;&lt;不退款&gt;&lt;早餐&gt;</t>
  </si>
  <si>
    <t xml:space="preserve">3016277	</t>
  </si>
  <si>
    <t xml:space="preserve"> 258614823	</t>
  </si>
  <si>
    <t xml:space="preserve">999224333730673	</t>
  </si>
  <si>
    <t>[曼谷]隆齐格兰德中心点酒店(Grande Centre Point Hotel Ploenchit)(37207258)</t>
  </si>
  <si>
    <t>高级阳台特大床房&lt;2人入住&gt;&lt;不退款&gt;&lt;早餐&gt;</t>
  </si>
  <si>
    <t>LANFONGDISANA/KWOK,KOONMINGPATRICK/LUI</t>
  </si>
  <si>
    <t xml:space="preserve">3403135	</t>
  </si>
  <si>
    <t xml:space="preserve">209760	</t>
  </si>
  <si>
    <t xml:space="preserve">999224677749986	</t>
  </si>
  <si>
    <t>高级阳台房&lt;2人入住&gt;&lt;不退款&gt;</t>
  </si>
  <si>
    <t>Lo/Mei Ki</t>
  </si>
  <si>
    <t xml:space="preserve">3479176	</t>
  </si>
  <si>
    <t xml:space="preserve">211196	</t>
  </si>
  <si>
    <t xml:space="preserve">999224749032645	</t>
  </si>
  <si>
    <t>[曼谷]曼谷林布兰套房酒店(Rembrandt Hotel and Suites Bangkok)(44800781)</t>
  </si>
  <si>
    <t>高级房&lt;1&gt;&lt;2人入住&gt;&lt;不退款&gt;</t>
  </si>
  <si>
    <t>LEE/DOHEE</t>
  </si>
  <si>
    <t xml:space="preserve">3499602	</t>
  </si>
  <si>
    <t xml:space="preserve">126113006	</t>
  </si>
  <si>
    <t xml:space="preserve">999224778966759	</t>
  </si>
  <si>
    <t>Jain/Prakhar,Jain/Prakhar,Jain/Prakhar,Jain/Prakhar</t>
  </si>
  <si>
    <t xml:space="preserve">3505919	</t>
  </si>
  <si>
    <t xml:space="preserve">126230007	</t>
  </si>
  <si>
    <t xml:space="preserve">999224881821035	</t>
  </si>
  <si>
    <t>KANG/SOJIN</t>
  </si>
  <si>
    <t xml:space="preserve">3532201	</t>
  </si>
  <si>
    <t xml:space="preserve">126640506	</t>
  </si>
  <si>
    <t xml:space="preserve">999224927444233	</t>
  </si>
  <si>
    <t>[哥打巴鲁]大宏酒店(Grand Riverview Hotel)(44803400)</t>
  </si>
  <si>
    <t>尊贵房&lt;2人入住&gt;&lt;不退款&gt;&lt;早餐&gt;</t>
  </si>
  <si>
    <t>TAY/SOON KIONG</t>
  </si>
  <si>
    <t xml:space="preserve">3543674	</t>
  </si>
  <si>
    <t xml:space="preserve">248187	</t>
  </si>
  <si>
    <t xml:space="preserve">999224959571061	</t>
  </si>
  <si>
    <t>[吉隆坡]吉隆坡·觅酒店，傲途格精选(Hotel Stripes Kuala Lumpur, Autograph Collection)(40721533)</t>
  </si>
  <si>
    <t>豪华双床客房&lt;2人入住&gt;&lt;不退款&gt;</t>
  </si>
  <si>
    <t>WANG/YOUJUN</t>
  </si>
  <si>
    <t xml:space="preserve">3551677	</t>
  </si>
  <si>
    <t xml:space="preserve">283920439	</t>
  </si>
  <si>
    <t xml:space="preserve">999224993418268	</t>
  </si>
  <si>
    <t>[吉隆坡]吉隆坡市中心智选假日酒店(Holiday Inn Express Kuala Lumpur City Centre, an IHG Hotel)(40724199)</t>
  </si>
  <si>
    <t>标准大床房&lt;2人入住&gt;&lt;不退款&gt;&lt;早餐&gt;</t>
  </si>
  <si>
    <t>guang/deqiang,tan/zhiyong,zhao/yulei,Zhou/Richard</t>
  </si>
  <si>
    <t xml:space="preserve">3560406	</t>
  </si>
  <si>
    <t xml:space="preserve">379080	</t>
  </si>
  <si>
    <t xml:space="preserve">999224993669895	</t>
  </si>
  <si>
    <t>[普吉岛]拉威棕榈滩度假酒店(Rawai Palm Beach Resort)(39043570)</t>
  </si>
  <si>
    <t>高级池景房&lt;2人入住&gt;&lt;不退款&gt;</t>
  </si>
  <si>
    <t>Thongyam/Watthanachai,Thongyam/Watthanachai,Thongyam/Watthanachai,Thongyam/Watthanachai,Thongyam/Watthanachai,Thongyam/Watthanachai</t>
  </si>
  <si>
    <t xml:space="preserve">3560508	</t>
  </si>
  <si>
    <t xml:space="preserve">Sineenuch	</t>
  </si>
  <si>
    <t xml:space="preserve">999225002011209	</t>
  </si>
  <si>
    <t>[吉隆坡]铂尔曼吉隆坡城市中心大酒店(Pullman Kuala Lumpur City Centre Hotel &amp; Residences)(40721671)</t>
  </si>
  <si>
    <t>尊享豪华房&lt;2人入住&gt;&lt;不退款&gt;</t>
  </si>
  <si>
    <t>HAMMAMI/KAIS</t>
  </si>
  <si>
    <t xml:space="preserve">3561777	</t>
  </si>
  <si>
    <t xml:space="preserve">954383	</t>
  </si>
  <si>
    <t xml:space="preserve">999225023991584	</t>
  </si>
  <si>
    <t>MOHD RAMLY/NUR LAILY</t>
  </si>
  <si>
    <t xml:space="preserve">3567875	</t>
  </si>
  <si>
    <t xml:space="preserve">	</t>
  </si>
  <si>
    <t>,</t>
  </si>
  <si>
    <t>USD 2962.65</t>
  </si>
  <si>
    <t>A230704093129911</t>
  </si>
  <si>
    <t>USD / HKD 当前参考汇率: 7.83333</t>
  </si>
  <si>
    <t>总计：2962.65 USD/
23207.42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</si>
  <si>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</si>
  <si>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</si>
  <si>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</si>
  <si>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</si>
  <si>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</si>
  <si>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</si>
  <si>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</si>
  <si>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</si>
  <si>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</si>
  <si>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</si>
  <si>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</si>
  <si>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</si>
  <si>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</si>
  <si>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</si>
  <si>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</si>
  <si>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</si>
  <si>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</si>
  <si>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</si>
  <si>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</si>
  <si>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2023-06-29</t>
  </si>
  <si>
    <t>3567873</t>
  </si>
  <si>
    <t>大宏酒店</t>
  </si>
  <si>
    <t>MOHD RAMLY NUR LAILY</t>
  </si>
  <si>
    <t>2023-06-30</t>
  </si>
  <si>
    <t>2023-07-01</t>
  </si>
  <si>
    <t>退房日周结</t>
  </si>
  <si>
    <t>294.97</t>
  </si>
  <si>
    <t>40.63</t>
  </si>
  <si>
    <t>0</t>
  </si>
  <si>
    <t>0.00</t>
  </si>
  <si>
    <t>携程盛景国际直连</t>
  </si>
  <si>
    <t>01.010677</t>
  </si>
  <si>
    <t>2023-06-29 16:50:16</t>
  </si>
  <si>
    <t>否</t>
  </si>
  <si>
    <t>汇智国际旅游发展有限公司</t>
  </si>
  <si>
    <t>直采</t>
  </si>
  <si>
    <t>马来西亚</t>
  </si>
  <si>
    <t>2023-06-28</t>
  </si>
  <si>
    <t>3561777</t>
  </si>
  <si>
    <t>铂尔曼吉隆坡城市中心大酒店</t>
  </si>
  <si>
    <t>HAMMAMI KAIS</t>
  </si>
  <si>
    <t>1418.02</t>
  </si>
  <si>
    <t>195.94</t>
  </si>
  <si>
    <t>2023-06-28 11:16:33</t>
  </si>
  <si>
    <t>2023-06-27</t>
  </si>
  <si>
    <t>3560508</t>
  </si>
  <si>
    <t>拉威棕榈滩度假酒店(SHA Extra Plus)</t>
  </si>
  <si>
    <t>Thongyam Watthanachai,Thongyam Watthanachai,Thongyam Watthanachai,Thongyam Watthanachai,Thongyam Watthanachai,Thongyam Watthanachai</t>
  </si>
  <si>
    <t>636.10</t>
  </si>
  <si>
    <t>87.66</t>
  </si>
  <si>
    <t>2023-06-28 09:54:42</t>
  </si>
  <si>
    <t>泰国</t>
  </si>
  <si>
    <t>3560406</t>
  </si>
  <si>
    <t>吉隆坡市中心智选假日酒店</t>
  </si>
  <si>
    <t>guang deqiang,tan zhiyong,zhao yulei,Zhou Richard</t>
  </si>
  <si>
    <t>3080.24</t>
  </si>
  <si>
    <t>424.48</t>
  </si>
  <si>
    <t>2023-06-28 09:37:48</t>
  </si>
  <si>
    <t>2023-06-25</t>
  </si>
  <si>
    <t>3551677</t>
  </si>
  <si>
    <t>吉隆坡·觅酒店，傲途格精选</t>
  </si>
  <si>
    <t>WANG YOUJUN</t>
  </si>
  <si>
    <t>1619.94</t>
  </si>
  <si>
    <t>224.73</t>
  </si>
  <si>
    <t>2023-06-26 17:20:15</t>
  </si>
  <si>
    <t>2023-06-23</t>
  </si>
  <si>
    <t>3543674</t>
  </si>
  <si>
    <t>TAY SOON KIONG</t>
  </si>
  <si>
    <t>306.00</t>
  </si>
  <si>
    <t>42.53</t>
  </si>
  <si>
    <t>2023-06-23 22:55:17</t>
  </si>
  <si>
    <t>2023-06-21</t>
  </si>
  <si>
    <t>3532201</t>
  </si>
  <si>
    <t>曼谷瑞博朗得酒店</t>
  </si>
  <si>
    <t>KANG SOJIN</t>
  </si>
  <si>
    <t>1319.87</t>
  </si>
  <si>
    <t>183.28</t>
  </si>
  <si>
    <t>2023-06-21 11:13:38</t>
  </si>
  <si>
    <t>2023-06-15</t>
  </si>
  <si>
    <t>3505919</t>
  </si>
  <si>
    <t>Jain Prakhar,Jain Prakhar,Jain Prakhar,Jain Prakhar</t>
  </si>
  <si>
    <t>661.98</t>
  </si>
  <si>
    <t>92.38</t>
  </si>
  <si>
    <t>2023-06-15 11:56:39</t>
  </si>
  <si>
    <t>2023-06-13</t>
  </si>
  <si>
    <t>3499602</t>
  </si>
  <si>
    <t>LEE DOHEE</t>
  </si>
  <si>
    <t>329.99</t>
  </si>
  <si>
    <t>46.06</t>
  </si>
  <si>
    <t>2023-06-13 17:27:39</t>
  </si>
  <si>
    <t>2023-06-08</t>
  </si>
  <si>
    <t>3479176</t>
  </si>
  <si>
    <t>曼谷奔齐中心大酒店</t>
  </si>
  <si>
    <t>Lo Mei Ki</t>
  </si>
  <si>
    <t>2457.43</t>
  </si>
  <si>
    <t>344.00</t>
  </si>
  <si>
    <t>2023-06-09 14:06:30</t>
  </si>
  <si>
    <t>2023-05-21</t>
  </si>
  <si>
    <t>3403135</t>
  </si>
  <si>
    <t>LANFONGDISANA KWOK,KOONMINGPATRICK LUI</t>
  </si>
  <si>
    <t>2172.42</t>
  </si>
  <si>
    <t>309.00</t>
  </si>
  <si>
    <t>2023-05-22 10:24:37</t>
  </si>
  <si>
    <t>2023-02-09</t>
  </si>
  <si>
    <t>3016277</t>
  </si>
  <si>
    <t>双威金字塔酒店</t>
  </si>
  <si>
    <t>KARTONO HUARYANTO,KARTONO HUARYANTO,KARTONO HUARYANTO,KARTONO HUARYANTO,KARTONO HUARYANTO,KARTONO HUARYANTO</t>
  </si>
  <si>
    <t>3307.47</t>
  </si>
  <si>
    <t>486.00</t>
  </si>
  <si>
    <t>2023-03-01 08:19:46</t>
  </si>
  <si>
    <t>3016251</t>
  </si>
  <si>
    <t>2023-03-01 08:20:07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</si>
</sst>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22</xdr:row>
      <xdr:rowOff>0</xdr:rowOff>
    </xdr:from>
    <xdr:to>
      <xdr:col>13</xdr:col>
      <xdr:colOff>686435</xdr:colOff>
      <xdr:row>45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023360"/>
          <a:ext cx="9852660" cy="4312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45106</v>
      </c>
      <c r="G2" s="6">
        <v>45108</v>
      </c>
      <c r="H2" s="4">
        <v>3</v>
      </c>
      <c r="I2" s="4">
        <v>2</v>
      </c>
      <c r="J2" s="4">
        <v>6</v>
      </c>
      <c r="K2" s="4" t="s">
        <v>30</v>
      </c>
      <c r="L2" s="4">
        <v>486</v>
      </c>
      <c r="M2" s="4">
        <v>486</v>
      </c>
      <c r="N2" s="4" t="s">
        <v>31</v>
      </c>
      <c r="O2" s="4" t="s">
        <v>32</v>
      </c>
      <c r="P2" s="4" t="s">
        <v>33</v>
      </c>
      <c r="Q2" s="4">
        <v>0</v>
      </c>
      <c r="R2" s="7">
        <v>44966</v>
      </c>
      <c r="S2" s="6">
        <v>45111</v>
      </c>
      <c r="T2" s="4" t="s">
        <v>34</v>
      </c>
      <c r="U2" s="4">
        <v>486</v>
      </c>
      <c r="V2" s="4">
        <v>0</v>
      </c>
      <c r="W2" s="4">
        <v>0</v>
      </c>
      <c r="X2" s="4" t="s">
        <v>35</v>
      </c>
      <c r="Y2" s="4">
        <v>258612349</v>
      </c>
      <c r="Z2" s="4">
        <v>258612095</v>
      </c>
      <c r="AA2" s="4" t="s">
        <v>36</v>
      </c>
    </row>
    <row r="3" s="4" customFormat="1" spans="1:27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45106</v>
      </c>
      <c r="G3" s="6">
        <v>45108</v>
      </c>
      <c r="H3" s="4">
        <v>3</v>
      </c>
      <c r="I3" s="4">
        <v>2</v>
      </c>
      <c r="J3" s="4">
        <v>6</v>
      </c>
      <c r="K3" s="4" t="s">
        <v>30</v>
      </c>
      <c r="L3" s="4">
        <v>486</v>
      </c>
      <c r="M3" s="4">
        <v>486</v>
      </c>
      <c r="N3" s="4" t="s">
        <v>31</v>
      </c>
      <c r="O3" s="4" t="s">
        <v>32</v>
      </c>
      <c r="P3" s="4" t="s">
        <v>33</v>
      </c>
      <c r="Q3" s="4">
        <v>0</v>
      </c>
      <c r="R3" s="7">
        <v>44966</v>
      </c>
      <c r="S3" s="6">
        <v>45111</v>
      </c>
      <c r="T3" s="4" t="s">
        <v>34</v>
      </c>
      <c r="U3" s="4">
        <v>486</v>
      </c>
      <c r="V3" s="4">
        <v>0</v>
      </c>
      <c r="W3" s="4">
        <v>0</v>
      </c>
      <c r="X3" s="4" t="s">
        <v>39</v>
      </c>
      <c r="Y3" s="4">
        <v>258613959</v>
      </c>
      <c r="Z3" s="4">
        <v>258614822</v>
      </c>
      <c r="AA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45105</v>
      </c>
      <c r="G4" s="6">
        <v>45108</v>
      </c>
      <c r="H4" s="4">
        <v>1</v>
      </c>
      <c r="I4" s="4">
        <v>3</v>
      </c>
      <c r="J4" s="4">
        <v>3</v>
      </c>
      <c r="K4" s="4" t="s">
        <v>30</v>
      </c>
      <c r="L4" s="4">
        <v>309</v>
      </c>
      <c r="M4" s="4">
        <v>309</v>
      </c>
      <c r="N4" s="4" t="s">
        <v>44</v>
      </c>
      <c r="O4" s="4" t="s">
        <v>32</v>
      </c>
      <c r="P4" s="4" t="s">
        <v>33</v>
      </c>
      <c r="Q4" s="4">
        <v>0</v>
      </c>
      <c r="R4" s="7">
        <v>45067</v>
      </c>
      <c r="S4" s="6">
        <v>45111</v>
      </c>
      <c r="T4" s="4" t="s">
        <v>34</v>
      </c>
      <c r="U4" s="4">
        <v>309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42</v>
      </c>
      <c r="E5" s="4" t="s">
        <v>48</v>
      </c>
      <c r="F5" s="6">
        <v>45104</v>
      </c>
      <c r="G5" s="6">
        <v>45108</v>
      </c>
      <c r="H5" s="4">
        <v>1</v>
      </c>
      <c r="I5" s="4">
        <v>4</v>
      </c>
      <c r="J5" s="4">
        <v>4</v>
      </c>
      <c r="K5" s="4" t="s">
        <v>30</v>
      </c>
      <c r="L5" s="4">
        <v>344</v>
      </c>
      <c r="M5" s="4">
        <v>344</v>
      </c>
      <c r="N5" s="4" t="s">
        <v>49</v>
      </c>
      <c r="O5" s="4" t="s">
        <v>32</v>
      </c>
      <c r="P5" s="4" t="s">
        <v>33</v>
      </c>
      <c r="Q5" s="4">
        <v>0</v>
      </c>
      <c r="R5" s="7">
        <v>45085</v>
      </c>
      <c r="S5" s="6">
        <v>45111</v>
      </c>
      <c r="T5" s="4" t="s">
        <v>34</v>
      </c>
      <c r="U5" s="4">
        <v>344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45107</v>
      </c>
      <c r="G6" s="6">
        <v>45108</v>
      </c>
      <c r="H6" s="4">
        <v>1</v>
      </c>
      <c r="I6" s="4">
        <v>1</v>
      </c>
      <c r="J6" s="4">
        <v>1</v>
      </c>
      <c r="K6" s="4" t="s">
        <v>30</v>
      </c>
      <c r="L6" s="4">
        <v>46.06</v>
      </c>
      <c r="M6" s="4">
        <v>46.06</v>
      </c>
      <c r="N6" s="4" t="s">
        <v>55</v>
      </c>
      <c r="O6" s="4" t="s">
        <v>32</v>
      </c>
      <c r="P6" s="4" t="s">
        <v>33</v>
      </c>
      <c r="Q6" s="4">
        <v>0</v>
      </c>
      <c r="R6" s="7">
        <v>45090.0000115741</v>
      </c>
      <c r="S6" s="6">
        <v>45111</v>
      </c>
      <c r="T6" s="4" t="s">
        <v>34</v>
      </c>
      <c r="U6" s="4">
        <v>46.06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6">
      <c r="A7" s="4" t="s">
        <v>58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45107</v>
      </c>
      <c r="G7" s="6">
        <v>45108</v>
      </c>
      <c r="H7" s="4">
        <v>2</v>
      </c>
      <c r="I7" s="4">
        <v>1</v>
      </c>
      <c r="J7" s="4">
        <v>2</v>
      </c>
      <c r="K7" s="4" t="s">
        <v>30</v>
      </c>
      <c r="L7" s="4">
        <v>92.38</v>
      </c>
      <c r="M7" s="4">
        <v>92.38</v>
      </c>
      <c r="N7" s="4" t="s">
        <v>59</v>
      </c>
      <c r="O7" s="4" t="s">
        <v>32</v>
      </c>
      <c r="P7" s="4" t="s">
        <v>33</v>
      </c>
      <c r="Q7" s="4">
        <v>0</v>
      </c>
      <c r="R7" s="7">
        <v>45092.0000115741</v>
      </c>
      <c r="S7" s="6">
        <v>45111</v>
      </c>
      <c r="T7" s="4" t="s">
        <v>34</v>
      </c>
      <c r="U7" s="4">
        <v>92.38</v>
      </c>
      <c r="V7" s="4">
        <v>0</v>
      </c>
      <c r="W7" s="4">
        <v>0</v>
      </c>
      <c r="X7" s="4" t="s">
        <v>60</v>
      </c>
      <c r="Y7" s="4">
        <v>126230006</v>
      </c>
      <c r="Z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45104</v>
      </c>
      <c r="G8" s="6">
        <v>45108</v>
      </c>
      <c r="H8" s="4">
        <v>1</v>
      </c>
      <c r="I8" s="4">
        <v>4</v>
      </c>
      <c r="J8" s="4">
        <v>4</v>
      </c>
      <c r="K8" s="4" t="s">
        <v>30</v>
      </c>
      <c r="L8" s="4">
        <v>183.28</v>
      </c>
      <c r="M8" s="4">
        <v>183.28</v>
      </c>
      <c r="N8" s="4" t="s">
        <v>63</v>
      </c>
      <c r="O8" s="4" t="s">
        <v>32</v>
      </c>
      <c r="P8" s="4" t="s">
        <v>33</v>
      </c>
      <c r="Q8" s="4">
        <v>0</v>
      </c>
      <c r="R8" s="7">
        <v>45098</v>
      </c>
      <c r="S8" s="6">
        <v>45111</v>
      </c>
      <c r="T8" s="4" t="s">
        <v>34</v>
      </c>
      <c r="U8" s="4">
        <v>183.28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45107</v>
      </c>
      <c r="G9" s="6">
        <v>45108</v>
      </c>
      <c r="H9" s="4">
        <v>1</v>
      </c>
      <c r="I9" s="4">
        <v>1</v>
      </c>
      <c r="J9" s="4">
        <v>1</v>
      </c>
      <c r="K9" s="4" t="s">
        <v>30</v>
      </c>
      <c r="L9" s="4">
        <v>42.53</v>
      </c>
      <c r="M9" s="4">
        <v>42.53</v>
      </c>
      <c r="N9" s="4" t="s">
        <v>69</v>
      </c>
      <c r="O9" s="4" t="s">
        <v>32</v>
      </c>
      <c r="P9" s="4" t="s">
        <v>33</v>
      </c>
      <c r="Q9" s="4">
        <v>0</v>
      </c>
      <c r="R9" s="7">
        <v>45100</v>
      </c>
      <c r="S9" s="6">
        <v>45111</v>
      </c>
      <c r="T9" s="4" t="s">
        <v>34</v>
      </c>
      <c r="U9" s="4">
        <v>42.53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45105</v>
      </c>
      <c r="G10" s="6">
        <v>45108</v>
      </c>
      <c r="H10" s="4">
        <v>1</v>
      </c>
      <c r="I10" s="4">
        <v>3</v>
      </c>
      <c r="J10" s="4">
        <v>3</v>
      </c>
      <c r="K10" s="4" t="s">
        <v>30</v>
      </c>
      <c r="L10" s="4">
        <v>224.73</v>
      </c>
      <c r="M10" s="4">
        <v>224.73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45102</v>
      </c>
      <c r="S10" s="6">
        <v>45111</v>
      </c>
      <c r="T10" s="4" t="s">
        <v>34</v>
      </c>
      <c r="U10" s="4">
        <v>224.73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8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45106</v>
      </c>
      <c r="G11" s="6">
        <v>45108</v>
      </c>
      <c r="H11" s="4">
        <v>4</v>
      </c>
      <c r="I11" s="4">
        <v>2</v>
      </c>
      <c r="J11" s="4">
        <v>8</v>
      </c>
      <c r="K11" s="4" t="s">
        <v>30</v>
      </c>
      <c r="L11" s="4">
        <v>424.44</v>
      </c>
      <c r="M11" s="4">
        <v>424.44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45104</v>
      </c>
      <c r="S11" s="6">
        <v>45111</v>
      </c>
      <c r="T11" s="4" t="s">
        <v>34</v>
      </c>
      <c r="U11" s="4">
        <v>424.44</v>
      </c>
      <c r="V11" s="4">
        <v>0</v>
      </c>
      <c r="W11" s="4">
        <v>0</v>
      </c>
      <c r="X11" s="4" t="s">
        <v>82</v>
      </c>
      <c r="Y11" s="4">
        <v>379077</v>
      </c>
      <c r="Z11" s="4">
        <v>379078</v>
      </c>
      <c r="AA11" s="4">
        <v>379079</v>
      </c>
      <c r="AB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45107</v>
      </c>
      <c r="G12" s="6">
        <v>45108</v>
      </c>
      <c r="H12" s="4">
        <v>3</v>
      </c>
      <c r="I12" s="4">
        <v>1</v>
      </c>
      <c r="J12" s="4">
        <v>3</v>
      </c>
      <c r="K12" s="4" t="s">
        <v>30</v>
      </c>
      <c r="L12" s="4">
        <v>87.66</v>
      </c>
      <c r="M12" s="4">
        <v>87.66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45104</v>
      </c>
      <c r="S12" s="6">
        <v>45111</v>
      </c>
      <c r="T12" s="4" t="s">
        <v>34</v>
      </c>
      <c r="U12" s="4">
        <v>87.66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45106</v>
      </c>
      <c r="G13" s="6">
        <v>45108</v>
      </c>
      <c r="H13" s="4">
        <v>1</v>
      </c>
      <c r="I13" s="4">
        <v>2</v>
      </c>
      <c r="J13" s="4">
        <v>2</v>
      </c>
      <c r="K13" s="4" t="s">
        <v>30</v>
      </c>
      <c r="L13" s="4">
        <v>195.94</v>
      </c>
      <c r="M13" s="4">
        <v>195.94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45105.0000115741</v>
      </c>
      <c r="S13" s="6">
        <v>45111</v>
      </c>
      <c r="T13" s="4" t="s">
        <v>34</v>
      </c>
      <c r="U13" s="4">
        <v>195.94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67</v>
      </c>
      <c r="E14" s="4" t="s">
        <v>68</v>
      </c>
      <c r="F14" s="6">
        <v>45107</v>
      </c>
      <c r="G14" s="6">
        <v>45108</v>
      </c>
      <c r="H14" s="4">
        <v>1</v>
      </c>
      <c r="I14" s="4">
        <v>1</v>
      </c>
      <c r="J14" s="4">
        <v>1</v>
      </c>
      <c r="K14" s="4" t="s">
        <v>30</v>
      </c>
      <c r="L14" s="4">
        <v>40.63</v>
      </c>
      <c r="M14" s="4">
        <v>40.63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45106</v>
      </c>
      <c r="S14" s="6">
        <v>45111</v>
      </c>
      <c r="T14" s="4" t="s">
        <v>34</v>
      </c>
      <c r="U14" s="4">
        <v>40.63</v>
      </c>
      <c r="V14" s="4">
        <v>0</v>
      </c>
      <c r="W14" s="4">
        <v>0</v>
      </c>
      <c r="X14" s="4" t="s">
        <v>98</v>
      </c>
      <c r="Y14" s="4" t="s">
        <v>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C21"/>
    </sheetView>
  </sheetViews>
  <sheetFormatPr defaultColWidth="10" defaultRowHeight="14.4"/>
  <cols>
    <col min="1" max="1" width="12.8888888888889" style="4"/>
    <col min="2" max="2" width="10.7777777777778" style="4"/>
    <col min="3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</v>
      </c>
    </row>
    <row r="2" s="4" customFormat="1" spans="1:9">
      <c r="A2" s="5">
        <v>999222610258224</v>
      </c>
      <c r="B2" s="6">
        <v>45106</v>
      </c>
      <c r="C2" s="6">
        <v>45108</v>
      </c>
      <c r="D2" s="4">
        <v>486</v>
      </c>
      <c r="E2" s="4" t="str">
        <f>VLOOKUP(A2,HOP!A:L,12,0)</f>
        <v>486.00</v>
      </c>
      <c r="F2" s="4" t="str">
        <f>VLOOKUP(A2,HOP!A:C,3,0)</f>
        <v>3016251</v>
      </c>
      <c r="G2" s="4">
        <f>D2-E2</f>
        <v>0</v>
      </c>
      <c r="H2" s="4" t="str">
        <f>$H$1&amp;F2</f>
        <v>,3016251</v>
      </c>
      <c r="I2" s="4" t="str">
        <f>VLOOKUP(A2,HOP!A:U,21,0)</f>
        <v>直采</v>
      </c>
    </row>
    <row r="3" s="4" customFormat="1" spans="1:9">
      <c r="A3" s="5">
        <v>999222610313636</v>
      </c>
      <c r="B3" s="6">
        <v>45106</v>
      </c>
      <c r="C3" s="6">
        <v>45108</v>
      </c>
      <c r="D3" s="4">
        <v>486</v>
      </c>
      <c r="E3" s="4" t="str">
        <f>VLOOKUP(A3,HOP!A:L,12,0)</f>
        <v>486.00</v>
      </c>
      <c r="F3" s="4" t="str">
        <f>VLOOKUP(A3,HOP!A:C,3,0)</f>
        <v>3016277</v>
      </c>
      <c r="G3" s="4">
        <f t="shared" ref="G3:G14" si="0">D3-E3</f>
        <v>0</v>
      </c>
      <c r="H3" s="4" t="str">
        <f t="shared" ref="H3:H14" si="1">$H$1&amp;F3</f>
        <v>,3016277</v>
      </c>
      <c r="I3" s="4" t="str">
        <f>VLOOKUP(A3,HOP!A:U,21,0)</f>
        <v>直采</v>
      </c>
    </row>
    <row r="4" s="4" customFormat="1" spans="1:9">
      <c r="A4" s="5">
        <v>999224333730673</v>
      </c>
      <c r="B4" s="6">
        <v>45105</v>
      </c>
      <c r="C4" s="6">
        <v>45108</v>
      </c>
      <c r="D4" s="4">
        <v>309</v>
      </c>
      <c r="E4" s="4" t="str">
        <f>VLOOKUP(A4,HOP!A:L,12,0)</f>
        <v>309.00</v>
      </c>
      <c r="F4" s="4" t="str">
        <f>VLOOKUP(A4,HOP!A:C,3,0)</f>
        <v>3403135</v>
      </c>
      <c r="G4" s="4">
        <f t="shared" si="0"/>
        <v>0</v>
      </c>
      <c r="H4" s="4" t="str">
        <f t="shared" si="1"/>
        <v>,3403135</v>
      </c>
      <c r="I4" s="4" t="str">
        <f>VLOOKUP(A4,HOP!A:U,21,0)</f>
        <v>直采</v>
      </c>
    </row>
    <row r="5" s="4" customFormat="1" spans="1:9">
      <c r="A5" s="5">
        <v>999224677749986</v>
      </c>
      <c r="B5" s="6">
        <v>45104</v>
      </c>
      <c r="C5" s="6">
        <v>45108</v>
      </c>
      <c r="D5" s="4">
        <v>344</v>
      </c>
      <c r="E5" s="4" t="str">
        <f>VLOOKUP(A5,HOP!A:L,12,0)</f>
        <v>344.00</v>
      </c>
      <c r="F5" s="4" t="str">
        <f>VLOOKUP(A5,HOP!A:C,3,0)</f>
        <v>3479176</v>
      </c>
      <c r="G5" s="4">
        <f t="shared" si="0"/>
        <v>0</v>
      </c>
      <c r="H5" s="4" t="str">
        <f t="shared" si="1"/>
        <v>,3479176</v>
      </c>
      <c r="I5" s="4" t="str">
        <f>VLOOKUP(A5,HOP!A:U,21,0)</f>
        <v>直采</v>
      </c>
    </row>
    <row r="6" s="4" customFormat="1" spans="1:9">
      <c r="A6" s="5">
        <v>999224749032645</v>
      </c>
      <c r="B6" s="6">
        <v>45107</v>
      </c>
      <c r="C6" s="6">
        <v>45108</v>
      </c>
      <c r="D6" s="4">
        <v>46.06</v>
      </c>
      <c r="E6" s="4" t="str">
        <f>VLOOKUP(A6,HOP!A:L,12,0)</f>
        <v>46.06</v>
      </c>
      <c r="F6" s="4" t="str">
        <f>VLOOKUP(A6,HOP!A:C,3,0)</f>
        <v>3499602</v>
      </c>
      <c r="G6" s="4">
        <f t="shared" si="0"/>
        <v>0</v>
      </c>
      <c r="H6" s="4" t="str">
        <f t="shared" si="1"/>
        <v>,3499602</v>
      </c>
      <c r="I6" s="4" t="str">
        <f>VLOOKUP(A6,HOP!A:U,21,0)</f>
        <v>直采</v>
      </c>
    </row>
    <row r="7" s="4" customFormat="1" spans="1:9">
      <c r="A7" s="5">
        <v>999224778966759</v>
      </c>
      <c r="B7" s="6">
        <v>45107</v>
      </c>
      <c r="C7" s="6">
        <v>45108</v>
      </c>
      <c r="D7" s="4">
        <v>92.38</v>
      </c>
      <c r="E7" s="4" t="str">
        <f>VLOOKUP(A7,HOP!A:L,12,0)</f>
        <v>92.38</v>
      </c>
      <c r="F7" s="4" t="str">
        <f>VLOOKUP(A7,HOP!A:C,3,0)</f>
        <v>3505919</v>
      </c>
      <c r="G7" s="4">
        <f t="shared" si="0"/>
        <v>0</v>
      </c>
      <c r="H7" s="4" t="str">
        <f t="shared" si="1"/>
        <v>,3505919</v>
      </c>
      <c r="I7" s="4" t="str">
        <f>VLOOKUP(A7,HOP!A:U,21,0)</f>
        <v>直采</v>
      </c>
    </row>
    <row r="8" s="4" customFormat="1" spans="1:9">
      <c r="A8" s="5">
        <v>999224881821035</v>
      </c>
      <c r="B8" s="6">
        <v>45104</v>
      </c>
      <c r="C8" s="6">
        <v>45108</v>
      </c>
      <c r="D8" s="4">
        <v>183.28</v>
      </c>
      <c r="E8" s="4" t="str">
        <f>VLOOKUP(A8,HOP!A:L,12,0)</f>
        <v>183.28</v>
      </c>
      <c r="F8" s="4" t="str">
        <f>VLOOKUP(A8,HOP!A:C,3,0)</f>
        <v>3532201</v>
      </c>
      <c r="G8" s="4">
        <f t="shared" si="0"/>
        <v>0</v>
      </c>
      <c r="H8" s="4" t="str">
        <f t="shared" si="1"/>
        <v>,3532201</v>
      </c>
      <c r="I8" s="4" t="str">
        <f>VLOOKUP(A8,HOP!A:U,21,0)</f>
        <v>直采</v>
      </c>
    </row>
    <row r="9" s="4" customFormat="1" spans="1:9">
      <c r="A9" s="5">
        <v>999224927444233</v>
      </c>
      <c r="B9" s="6">
        <v>45107</v>
      </c>
      <c r="C9" s="6">
        <v>45108</v>
      </c>
      <c r="D9" s="4">
        <v>42.53</v>
      </c>
      <c r="E9" s="4" t="str">
        <f>VLOOKUP(A9,HOP!A:L,12,0)</f>
        <v>42.53</v>
      </c>
      <c r="F9" s="4" t="str">
        <f>VLOOKUP(A9,HOP!A:C,3,0)</f>
        <v>3543674</v>
      </c>
      <c r="G9" s="4">
        <f t="shared" si="0"/>
        <v>0</v>
      </c>
      <c r="H9" s="4" t="str">
        <f t="shared" si="1"/>
        <v>,3543674</v>
      </c>
      <c r="I9" s="4" t="str">
        <f>VLOOKUP(A9,HOP!A:U,21,0)</f>
        <v>直采</v>
      </c>
    </row>
    <row r="10" s="4" customFormat="1" spans="1:9">
      <c r="A10" s="5">
        <v>999224959571061</v>
      </c>
      <c r="B10" s="6">
        <v>45105</v>
      </c>
      <c r="C10" s="6">
        <v>45108</v>
      </c>
      <c r="D10" s="4">
        <v>224.73</v>
      </c>
      <c r="E10" s="4" t="str">
        <f>VLOOKUP(A10,HOP!A:L,12,0)</f>
        <v>224.73</v>
      </c>
      <c r="F10" s="4" t="str">
        <f>VLOOKUP(A10,HOP!A:C,3,0)</f>
        <v>3551677</v>
      </c>
      <c r="G10" s="4">
        <f t="shared" si="0"/>
        <v>0</v>
      </c>
      <c r="H10" s="4" t="str">
        <f t="shared" si="1"/>
        <v>,3551677</v>
      </c>
      <c r="I10" s="4" t="str">
        <f>VLOOKUP(A10,HOP!A:U,21,0)</f>
        <v>直采</v>
      </c>
    </row>
    <row r="11" s="4" customFormat="1" spans="1:9">
      <c r="A11" s="5">
        <v>999224993418268</v>
      </c>
      <c r="B11" s="6">
        <v>45106</v>
      </c>
      <c r="C11" s="6">
        <v>45108</v>
      </c>
      <c r="D11" s="4">
        <v>424.44</v>
      </c>
      <c r="E11" s="4" t="str">
        <f>VLOOKUP(A11,HOP!A:L,12,0)</f>
        <v>424.48</v>
      </c>
      <c r="F11" s="4" t="str">
        <f>VLOOKUP(A11,HOP!A:C,3,0)</f>
        <v>3560406</v>
      </c>
      <c r="G11" s="4">
        <f t="shared" si="0"/>
        <v>-0.0400000000000205</v>
      </c>
      <c r="H11" s="4" t="str">
        <f t="shared" si="1"/>
        <v>,3560406</v>
      </c>
      <c r="I11" s="4" t="str">
        <f>VLOOKUP(A11,HOP!A:U,21,0)</f>
        <v>直采</v>
      </c>
    </row>
    <row r="12" s="4" customFormat="1" spans="1:9">
      <c r="A12" s="5">
        <v>999224993669895</v>
      </c>
      <c r="B12" s="6">
        <v>45107</v>
      </c>
      <c r="C12" s="6">
        <v>45108</v>
      </c>
      <c r="D12" s="4">
        <v>87.66</v>
      </c>
      <c r="E12" s="4" t="str">
        <f>VLOOKUP(A12,HOP!A:L,12,0)</f>
        <v>87.66</v>
      </c>
      <c r="F12" s="4" t="str">
        <f>VLOOKUP(A12,HOP!A:C,3,0)</f>
        <v>3560508</v>
      </c>
      <c r="G12" s="4">
        <f t="shared" si="0"/>
        <v>0</v>
      </c>
      <c r="H12" s="4" t="str">
        <f t="shared" si="1"/>
        <v>,3560508</v>
      </c>
      <c r="I12" s="4" t="str">
        <f>VLOOKUP(A12,HOP!A:U,21,0)</f>
        <v>直采</v>
      </c>
    </row>
    <row r="13" s="4" customFormat="1" spans="1:9">
      <c r="A13" s="5">
        <v>999225002011209</v>
      </c>
      <c r="B13" s="6">
        <v>45106</v>
      </c>
      <c r="C13" s="6">
        <v>45108</v>
      </c>
      <c r="D13" s="4">
        <v>195.94</v>
      </c>
      <c r="E13" s="4" t="str">
        <f>VLOOKUP(A13,HOP!A:L,12,0)</f>
        <v>195.94</v>
      </c>
      <c r="F13" s="4" t="str">
        <f>VLOOKUP(A13,HOP!A:C,3,0)</f>
        <v>3561777</v>
      </c>
      <c r="G13" s="4">
        <f t="shared" si="0"/>
        <v>0</v>
      </c>
      <c r="H13" s="4" t="str">
        <f t="shared" si="1"/>
        <v>,3561777</v>
      </c>
      <c r="I13" s="4" t="str">
        <f>VLOOKUP(A13,HOP!A:U,21,0)</f>
        <v>直采</v>
      </c>
    </row>
    <row r="14" s="4" customFormat="1" spans="1:9">
      <c r="A14" s="5">
        <v>999225023991584</v>
      </c>
      <c r="B14" s="6">
        <v>45107</v>
      </c>
      <c r="C14" s="6">
        <v>45108</v>
      </c>
      <c r="D14" s="4">
        <v>40.63</v>
      </c>
      <c r="E14" s="4" t="str">
        <f>VLOOKUP(A14,HOP!A:L,12,0)</f>
        <v>40.63</v>
      </c>
      <c r="F14" s="4" t="str">
        <f>VLOOKUP(A14,HOP!A:C,3,0)</f>
        <v>3567873</v>
      </c>
      <c r="G14" s="4">
        <f t="shared" si="0"/>
        <v>0</v>
      </c>
      <c r="H14" s="4" t="str">
        <f t="shared" si="1"/>
        <v>,3567873</v>
      </c>
      <c r="I14" s="4" t="str">
        <f>VLOOKUP(A14,HOP!A:U,21,0)</f>
        <v>直采</v>
      </c>
    </row>
    <row r="16" spans="4:4">
      <c r="D16" s="4">
        <f>SUM(D2:D15)</f>
        <v>2962.65</v>
      </c>
    </row>
    <row r="17" spans="4:4">
      <c r="D17" s="4" t="s">
        <v>101</v>
      </c>
    </row>
    <row r="19" spans="1:3">
      <c r="A19" s="4" t="s">
        <v>102</v>
      </c>
      <c r="B19" s="4">
        <v>2962.65</v>
      </c>
      <c r="C19" s="4">
        <v>23207.42</v>
      </c>
    </row>
    <row r="20" spans="1:1">
      <c r="A20" s="4" t="s">
        <v>103</v>
      </c>
    </row>
    <row r="21" spans="1:1">
      <c r="A21" s="4" t="s">
        <v>104</v>
      </c>
    </row>
  </sheetData>
  <autoFilter ref="A1:X14">
    <extLst/>
  </autoFilter>
  <conditionalFormatting sqref="A1:A21 A23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D21" sqref="D2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105</v>
      </c>
      <c r="B1" s="2" t="s">
        <v>106</v>
      </c>
      <c r="C1" s="2" t="s">
        <v>107</v>
      </c>
      <c r="D1" s="2" t="s">
        <v>108</v>
      </c>
      <c r="E1" s="2" t="s">
        <v>13</v>
      </c>
      <c r="F1" s="2" t="s">
        <v>5</v>
      </c>
      <c r="G1" s="2" t="s">
        <v>6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  <c r="V1" s="2" t="s">
        <v>123</v>
      </c>
    </row>
    <row r="2" s="1" customFormat="1" spans="1:22">
      <c r="A2" s="3">
        <v>999225023991584</v>
      </c>
      <c r="B2" s="1" t="s">
        <v>124</v>
      </c>
      <c r="C2" s="1" t="s">
        <v>125</v>
      </c>
      <c r="D2" s="1" t="s">
        <v>126</v>
      </c>
      <c r="E2" s="1" t="s">
        <v>127</v>
      </c>
      <c r="F2" s="1" t="s">
        <v>128</v>
      </c>
      <c r="G2" s="1" t="s">
        <v>129</v>
      </c>
      <c r="H2" s="1" t="s">
        <v>130</v>
      </c>
      <c r="I2" s="1" t="s">
        <v>131</v>
      </c>
      <c r="J2" s="1" t="s">
        <v>30</v>
      </c>
      <c r="K2" s="1" t="s">
        <v>132</v>
      </c>
      <c r="L2" s="1" t="s">
        <v>132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  <c r="V2" s="1" t="s">
        <v>141</v>
      </c>
    </row>
    <row r="3" s="1" customFormat="1" spans="1:22">
      <c r="A3" s="3">
        <v>999225002011209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124</v>
      </c>
      <c r="G3" s="1" t="s">
        <v>129</v>
      </c>
      <c r="H3" s="1" t="s">
        <v>130</v>
      </c>
      <c r="I3" s="1" t="s">
        <v>146</v>
      </c>
      <c r="J3" s="1" t="s">
        <v>30</v>
      </c>
      <c r="K3" s="1" t="s">
        <v>147</v>
      </c>
      <c r="L3" s="1" t="s">
        <v>147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148</v>
      </c>
      <c r="S3" s="1" t="s">
        <v>138</v>
      </c>
      <c r="T3" s="1" t="s">
        <v>139</v>
      </c>
      <c r="U3" s="1" t="s">
        <v>140</v>
      </c>
      <c r="V3" s="1" t="s">
        <v>141</v>
      </c>
    </row>
    <row r="4" s="1" customFormat="1" spans="1:22">
      <c r="A4" s="3">
        <v>999224993669895</v>
      </c>
      <c r="B4" s="1" t="s">
        <v>149</v>
      </c>
      <c r="C4" s="1" t="s">
        <v>150</v>
      </c>
      <c r="D4" s="1" t="s">
        <v>151</v>
      </c>
      <c r="E4" s="1" t="s">
        <v>152</v>
      </c>
      <c r="F4" s="1" t="s">
        <v>128</v>
      </c>
      <c r="G4" s="1" t="s">
        <v>129</v>
      </c>
      <c r="H4" s="1" t="s">
        <v>130</v>
      </c>
      <c r="I4" s="1" t="s">
        <v>153</v>
      </c>
      <c r="J4" s="1" t="s">
        <v>30</v>
      </c>
      <c r="K4" s="1" t="s">
        <v>154</v>
      </c>
      <c r="L4" s="1" t="s">
        <v>154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155</v>
      </c>
      <c r="S4" s="1" t="s">
        <v>138</v>
      </c>
      <c r="T4" s="1" t="s">
        <v>139</v>
      </c>
      <c r="U4" s="1" t="s">
        <v>140</v>
      </c>
      <c r="V4" s="1" t="s">
        <v>156</v>
      </c>
    </row>
    <row r="5" s="1" customFormat="1" spans="1:22">
      <c r="A5" s="3">
        <v>999224993418268</v>
      </c>
      <c r="B5" s="1" t="s">
        <v>149</v>
      </c>
      <c r="C5" s="1" t="s">
        <v>157</v>
      </c>
      <c r="D5" s="1" t="s">
        <v>158</v>
      </c>
      <c r="E5" s="1" t="s">
        <v>159</v>
      </c>
      <c r="F5" s="1" t="s">
        <v>124</v>
      </c>
      <c r="G5" s="1" t="s">
        <v>129</v>
      </c>
      <c r="H5" s="1" t="s">
        <v>130</v>
      </c>
      <c r="I5" s="1" t="s">
        <v>160</v>
      </c>
      <c r="J5" s="1" t="s">
        <v>30</v>
      </c>
      <c r="K5" s="1" t="s">
        <v>161</v>
      </c>
      <c r="L5" s="1" t="s">
        <v>161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136</v>
      </c>
      <c r="R5" s="1" t="s">
        <v>162</v>
      </c>
      <c r="S5" s="1" t="s">
        <v>138</v>
      </c>
      <c r="T5" s="1" t="s">
        <v>139</v>
      </c>
      <c r="U5" s="1" t="s">
        <v>140</v>
      </c>
      <c r="V5" s="1" t="s">
        <v>141</v>
      </c>
    </row>
    <row r="6" s="1" customFormat="1" spans="1:22">
      <c r="A6" s="3">
        <v>999224959571061</v>
      </c>
      <c r="B6" s="1" t="s">
        <v>163</v>
      </c>
      <c r="C6" s="1" t="s">
        <v>164</v>
      </c>
      <c r="D6" s="1" t="s">
        <v>165</v>
      </c>
      <c r="E6" s="1" t="s">
        <v>166</v>
      </c>
      <c r="F6" s="1" t="s">
        <v>142</v>
      </c>
      <c r="G6" s="1" t="s">
        <v>129</v>
      </c>
      <c r="H6" s="1" t="s">
        <v>130</v>
      </c>
      <c r="I6" s="1" t="s">
        <v>167</v>
      </c>
      <c r="J6" s="1" t="s">
        <v>30</v>
      </c>
      <c r="K6" s="1" t="s">
        <v>168</v>
      </c>
      <c r="L6" s="1" t="s">
        <v>168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136</v>
      </c>
      <c r="R6" s="1" t="s">
        <v>169</v>
      </c>
      <c r="S6" s="1" t="s">
        <v>138</v>
      </c>
      <c r="T6" s="1" t="s">
        <v>139</v>
      </c>
      <c r="U6" s="1" t="s">
        <v>140</v>
      </c>
      <c r="V6" s="1" t="s">
        <v>141</v>
      </c>
    </row>
    <row r="7" s="1" customFormat="1" spans="1:22">
      <c r="A7" s="3">
        <v>999224927444233</v>
      </c>
      <c r="B7" s="1" t="s">
        <v>170</v>
      </c>
      <c r="C7" s="1" t="s">
        <v>171</v>
      </c>
      <c r="D7" s="1" t="s">
        <v>126</v>
      </c>
      <c r="E7" s="1" t="s">
        <v>172</v>
      </c>
      <c r="F7" s="1" t="s">
        <v>128</v>
      </c>
      <c r="G7" s="1" t="s">
        <v>129</v>
      </c>
      <c r="H7" s="1" t="s">
        <v>130</v>
      </c>
      <c r="I7" s="1" t="s">
        <v>173</v>
      </c>
      <c r="J7" s="1" t="s">
        <v>30</v>
      </c>
      <c r="K7" s="1" t="s">
        <v>174</v>
      </c>
      <c r="L7" s="1" t="s">
        <v>174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136</v>
      </c>
      <c r="R7" s="1" t="s">
        <v>175</v>
      </c>
      <c r="S7" s="1" t="s">
        <v>138</v>
      </c>
      <c r="T7" s="1" t="s">
        <v>139</v>
      </c>
      <c r="U7" s="1" t="s">
        <v>140</v>
      </c>
      <c r="V7" s="1" t="s">
        <v>141</v>
      </c>
    </row>
    <row r="8" s="1" customFormat="1" spans="1:22">
      <c r="A8" s="3">
        <v>999224881821035</v>
      </c>
      <c r="B8" s="1" t="s">
        <v>176</v>
      </c>
      <c r="C8" s="1" t="s">
        <v>177</v>
      </c>
      <c r="D8" s="1" t="s">
        <v>178</v>
      </c>
      <c r="E8" s="1" t="s">
        <v>179</v>
      </c>
      <c r="F8" s="1" t="s">
        <v>149</v>
      </c>
      <c r="G8" s="1" t="s">
        <v>129</v>
      </c>
      <c r="H8" s="1" t="s">
        <v>130</v>
      </c>
      <c r="I8" s="1" t="s">
        <v>180</v>
      </c>
      <c r="J8" s="1" t="s">
        <v>30</v>
      </c>
      <c r="K8" s="1" t="s">
        <v>181</v>
      </c>
      <c r="L8" s="1" t="s">
        <v>181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136</v>
      </c>
      <c r="R8" s="1" t="s">
        <v>182</v>
      </c>
      <c r="S8" s="1" t="s">
        <v>138</v>
      </c>
      <c r="T8" s="1" t="s">
        <v>139</v>
      </c>
      <c r="U8" s="1" t="s">
        <v>140</v>
      </c>
      <c r="V8" s="1" t="s">
        <v>156</v>
      </c>
    </row>
    <row r="9" s="1" customFormat="1" spans="1:22">
      <c r="A9" s="3">
        <v>999224778966759</v>
      </c>
      <c r="B9" s="1" t="s">
        <v>183</v>
      </c>
      <c r="C9" s="1" t="s">
        <v>184</v>
      </c>
      <c r="D9" s="1" t="s">
        <v>178</v>
      </c>
      <c r="E9" s="1" t="s">
        <v>185</v>
      </c>
      <c r="F9" s="1" t="s">
        <v>128</v>
      </c>
      <c r="G9" s="1" t="s">
        <v>129</v>
      </c>
      <c r="H9" s="1" t="s">
        <v>130</v>
      </c>
      <c r="I9" s="1" t="s">
        <v>186</v>
      </c>
      <c r="J9" s="1" t="s">
        <v>30</v>
      </c>
      <c r="K9" s="1" t="s">
        <v>187</v>
      </c>
      <c r="L9" s="1" t="s">
        <v>187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136</v>
      </c>
      <c r="R9" s="1" t="s">
        <v>188</v>
      </c>
      <c r="S9" s="1" t="s">
        <v>138</v>
      </c>
      <c r="T9" s="1" t="s">
        <v>139</v>
      </c>
      <c r="U9" s="1" t="s">
        <v>140</v>
      </c>
      <c r="V9" s="1" t="s">
        <v>156</v>
      </c>
    </row>
    <row r="10" s="1" customFormat="1" spans="1:22">
      <c r="A10" s="3">
        <v>999224749032645</v>
      </c>
      <c r="B10" s="1" t="s">
        <v>189</v>
      </c>
      <c r="C10" s="1" t="s">
        <v>190</v>
      </c>
      <c r="D10" s="1" t="s">
        <v>178</v>
      </c>
      <c r="E10" s="1" t="s">
        <v>191</v>
      </c>
      <c r="F10" s="1" t="s">
        <v>128</v>
      </c>
      <c r="G10" s="1" t="s">
        <v>129</v>
      </c>
      <c r="H10" s="1" t="s">
        <v>130</v>
      </c>
      <c r="I10" s="1" t="s">
        <v>192</v>
      </c>
      <c r="J10" s="1" t="s">
        <v>30</v>
      </c>
      <c r="K10" s="1" t="s">
        <v>193</v>
      </c>
      <c r="L10" s="1" t="s">
        <v>193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136</v>
      </c>
      <c r="R10" s="1" t="s">
        <v>194</v>
      </c>
      <c r="S10" s="1" t="s">
        <v>138</v>
      </c>
      <c r="T10" s="1" t="s">
        <v>139</v>
      </c>
      <c r="U10" s="1" t="s">
        <v>140</v>
      </c>
      <c r="V10" s="1" t="s">
        <v>156</v>
      </c>
    </row>
    <row r="11" s="1" customFormat="1" spans="1:22">
      <c r="A11" s="3">
        <v>999224677749986</v>
      </c>
      <c r="B11" s="1" t="s">
        <v>195</v>
      </c>
      <c r="C11" s="1" t="s">
        <v>196</v>
      </c>
      <c r="D11" s="1" t="s">
        <v>197</v>
      </c>
      <c r="E11" s="1" t="s">
        <v>198</v>
      </c>
      <c r="F11" s="1" t="s">
        <v>149</v>
      </c>
      <c r="G11" s="1" t="s">
        <v>129</v>
      </c>
      <c r="H11" s="1" t="s">
        <v>130</v>
      </c>
      <c r="I11" s="1" t="s">
        <v>199</v>
      </c>
      <c r="J11" s="1" t="s">
        <v>30</v>
      </c>
      <c r="K11" s="1" t="s">
        <v>200</v>
      </c>
      <c r="L11" s="1" t="s">
        <v>200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136</v>
      </c>
      <c r="R11" s="1" t="s">
        <v>201</v>
      </c>
      <c r="S11" s="1" t="s">
        <v>138</v>
      </c>
      <c r="T11" s="1" t="s">
        <v>139</v>
      </c>
      <c r="U11" s="1" t="s">
        <v>140</v>
      </c>
      <c r="V11" s="1" t="s">
        <v>156</v>
      </c>
    </row>
    <row r="12" s="1" customFormat="1" spans="1:22">
      <c r="A12" s="3">
        <v>999224333730673</v>
      </c>
      <c r="B12" s="1" t="s">
        <v>202</v>
      </c>
      <c r="C12" s="1" t="s">
        <v>203</v>
      </c>
      <c r="D12" s="1" t="s">
        <v>197</v>
      </c>
      <c r="E12" s="1" t="s">
        <v>204</v>
      </c>
      <c r="F12" s="1" t="s">
        <v>142</v>
      </c>
      <c r="G12" s="1" t="s">
        <v>129</v>
      </c>
      <c r="H12" s="1" t="s">
        <v>130</v>
      </c>
      <c r="I12" s="1" t="s">
        <v>205</v>
      </c>
      <c r="J12" s="1" t="s">
        <v>30</v>
      </c>
      <c r="K12" s="1" t="s">
        <v>206</v>
      </c>
      <c r="L12" s="1" t="s">
        <v>206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136</v>
      </c>
      <c r="R12" s="1" t="s">
        <v>207</v>
      </c>
      <c r="S12" s="1" t="s">
        <v>138</v>
      </c>
      <c r="T12" s="1" t="s">
        <v>139</v>
      </c>
      <c r="U12" s="1" t="s">
        <v>140</v>
      </c>
      <c r="V12" s="1" t="s">
        <v>156</v>
      </c>
    </row>
    <row r="13" s="1" customFormat="1" spans="1:22">
      <c r="A13" s="3">
        <v>999222610313636</v>
      </c>
      <c r="B13" s="1" t="s">
        <v>208</v>
      </c>
      <c r="C13" s="1" t="s">
        <v>209</v>
      </c>
      <c r="D13" s="1" t="s">
        <v>210</v>
      </c>
      <c r="E13" s="1" t="s">
        <v>211</v>
      </c>
      <c r="F13" s="1" t="s">
        <v>124</v>
      </c>
      <c r="G13" s="1" t="s">
        <v>129</v>
      </c>
      <c r="H13" s="1" t="s">
        <v>130</v>
      </c>
      <c r="I13" s="1" t="s">
        <v>212</v>
      </c>
      <c r="J13" s="1" t="s">
        <v>30</v>
      </c>
      <c r="K13" s="1" t="s">
        <v>213</v>
      </c>
      <c r="L13" s="1" t="s">
        <v>213</v>
      </c>
      <c r="M13" s="1" t="s">
        <v>133</v>
      </c>
      <c r="N13" s="1" t="s">
        <v>133</v>
      </c>
      <c r="O13" s="1" t="s">
        <v>134</v>
      </c>
      <c r="P13" s="1" t="s">
        <v>135</v>
      </c>
      <c r="Q13" s="1" t="s">
        <v>136</v>
      </c>
      <c r="R13" s="1" t="s">
        <v>214</v>
      </c>
      <c r="S13" s="1" t="s">
        <v>138</v>
      </c>
      <c r="T13" s="1" t="s">
        <v>139</v>
      </c>
      <c r="U13" s="1" t="s">
        <v>140</v>
      </c>
      <c r="V13" s="1" t="s">
        <v>141</v>
      </c>
    </row>
    <row r="14" s="1" customFormat="1" spans="1:22">
      <c r="A14" s="3">
        <v>999222610258224</v>
      </c>
      <c r="B14" s="1" t="s">
        <v>208</v>
      </c>
      <c r="C14" s="1" t="s">
        <v>215</v>
      </c>
      <c r="D14" s="1" t="s">
        <v>210</v>
      </c>
      <c r="E14" s="1" t="s">
        <v>211</v>
      </c>
      <c r="F14" s="1" t="s">
        <v>124</v>
      </c>
      <c r="G14" s="1" t="s">
        <v>129</v>
      </c>
      <c r="H14" s="1" t="s">
        <v>130</v>
      </c>
      <c r="I14" s="1" t="s">
        <v>212</v>
      </c>
      <c r="J14" s="1" t="s">
        <v>30</v>
      </c>
      <c r="K14" s="1" t="s">
        <v>213</v>
      </c>
      <c r="L14" s="1" t="s">
        <v>213</v>
      </c>
      <c r="M14" s="1" t="s">
        <v>133</v>
      </c>
      <c r="N14" s="1" t="s">
        <v>133</v>
      </c>
      <c r="O14" s="1" t="s">
        <v>134</v>
      </c>
      <c r="P14" s="1" t="s">
        <v>135</v>
      </c>
      <c r="Q14" s="1" t="s">
        <v>136</v>
      </c>
      <c r="R14" s="1" t="s">
        <v>216</v>
      </c>
      <c r="S14" s="1" t="s">
        <v>138</v>
      </c>
      <c r="T14" s="1" t="s">
        <v>139</v>
      </c>
      <c r="U14" s="1" t="s">
        <v>140</v>
      </c>
      <c r="V14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2023-07-04T01:26:08Z</dcterms:created>
  <dcterms:modified xsi:type="dcterms:W3CDTF">2023-07-04T01:33:28Z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D9A76735483F4C1B91AECC6861B15423_12</vt:lpwstr>
  </property>
  <property fmtid="{D5CDD505-2E9C-101B-9397-08002B2CF9AE}" pid="3" name="KSOProductBuildVer">
    <vt:lpwstr>2052-11.1.0.14309</vt:lpwstr>
  </property>
</Properties>
</file>