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<sst xmlns="http://schemas.openxmlformats.org/spreadsheetml/2006/main" count="266" uniqueCount="147">
  <si>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</si>
  <si>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</si>
  <si>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</si>
  <si>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</si>
  <si>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</si>
  <si>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</si>
  <si>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</si>
  <si>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</si>
  <si>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</si>
  <si>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</si>
  <si>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</si>
  <si>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</si>
  <si>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</si>
  <si>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</si>
  <si>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</si>
  <si>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</si>
  <si>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</si>
  <si>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</si>
  <si>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</si>
  <si>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</si>
  <si>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</si>
  <si>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</si>
  <si>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</si>
  <si>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</si>
  <si>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</si>
  <si>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999224100949004	</t>
  </si>
  <si>
    <t>Ctrip</t>
  </si>
  <si>
    <t>正常</t>
  </si>
  <si>
    <t>[曼谷]曼谷水门伯克利酒店(The Berkeley Hotel Pratunam Bangkok)(44688248)</t>
  </si>
  <si>
    <t>主塔奢华房&lt;2人入住&gt;&lt;不退款&gt;&lt;早餐&gt;</t>
  </si>
  <si>
    <t>USD</t>
  </si>
  <si>
    <t>CHUA/BEE LENG</t>
  </si>
  <si>
    <t>CA5326230707USD</t>
  </si>
  <si>
    <t>未提现</t>
  </si>
  <si>
    <t>携程开票</t>
  </si>
  <si>
    <t xml:space="preserve">3357537	</t>
  </si>
  <si>
    <t xml:space="preserve">10011012357	</t>
  </si>
  <si>
    <t xml:space="preserve">999224932447192	</t>
  </si>
  <si>
    <t>[曼谷]曼谷拉查丹利都喜套房酒店公寓(Dusit Suites Hotel Ratchadamri, Bangkok)(40721705)</t>
  </si>
  <si>
    <t>一卧室豪华套房&lt;2人入住&gt;&lt;不退款&gt;</t>
  </si>
  <si>
    <t>TAM/WAI YAN</t>
  </si>
  <si>
    <t xml:space="preserve">3545151	</t>
  </si>
  <si>
    <t xml:space="preserve">235428	</t>
  </si>
  <si>
    <t>取消</t>
  </si>
  <si>
    <t xml:space="preserve">999225022047025	</t>
  </si>
  <si>
    <t>[丹那拉打]金马仑高原世纪松园度假酒店(Century Pines Resort Cameron Highlands)(37210831)</t>
  </si>
  <si>
    <t>豪华房&lt;2人入住&gt;&lt;不退款&gt;&lt;早餐&gt;</t>
  </si>
  <si>
    <t>YAN/SHENGBO</t>
  </si>
  <si>
    <t xml:space="preserve">3566856	</t>
  </si>
  <si>
    <t xml:space="preserve">RV203053/23	</t>
  </si>
  <si>
    <t xml:space="preserve">999225024159534	</t>
  </si>
  <si>
    <t>[古晋]美音酒店 - 古晋海滨店(Tune Hotel - Waterfront Kuching)(39054135)</t>
  </si>
  <si>
    <t>豪华双人床房&lt;2人入住&gt;&lt;不退款&gt;</t>
  </si>
  <si>
    <t>Mohd Adlan/Mamat Ali,Mamat Ali/Mohd Adlan</t>
  </si>
  <si>
    <t xml:space="preserve">3568896	</t>
  </si>
  <si>
    <t xml:space="preserve">177239899	</t>
  </si>
  <si>
    <t xml:space="preserve">999225048179989	</t>
  </si>
  <si>
    <t>[吉隆坡]吉隆坡市中心智选假日酒店(Holiday Inn Express Kuala Lumpur City Centre, an IHG Hotel)(40724199)</t>
  </si>
  <si>
    <t>标准房&lt;2人入住&gt;&lt;不退款&gt;&lt;早餐&gt;</t>
  </si>
  <si>
    <t>LIU/HUAN,OU/Yingbin,Li/Dongmei,xiao/xiaolin,xiao/dandan</t>
  </si>
  <si>
    <t xml:space="preserve">3574874	</t>
  </si>
  <si>
    <t xml:space="preserve"> 379669	</t>
  </si>
  <si>
    <t xml:space="preserve">999225049466918	</t>
  </si>
  <si>
    <t>[吉隆坡]铂尔曼吉隆坡城市中心大酒店(Pullman Kuala Lumpur City Centre Hotel &amp; Residences)(40721671)</t>
  </si>
  <si>
    <t>尊享豪华房&lt;2人入住&gt;&lt;不退款&gt;</t>
  </si>
  <si>
    <t>FANG/QIYONG,ZOU/WEIHE,ZOU/CHENGXI</t>
  </si>
  <si>
    <t xml:space="preserve">3575371	</t>
  </si>
  <si>
    <t xml:space="preserve">846	</t>
  </si>
  <si>
    <t>,</t>
  </si>
  <si>
    <t>USD 1852.2</t>
  </si>
  <si>
    <t>A230707100204911</t>
  </si>
  <si>
    <t>USD / HKD 当前参考汇率: 7.82419</t>
  </si>
  <si>
    <t xml:space="preserve">总计：1852.2 USD/
14491.96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</si>
  <si>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</si>
  <si>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</si>
  <si>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</si>
  <si>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</si>
  <si>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</si>
  <si>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</si>
  <si>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</si>
  <si>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</si>
  <si>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</si>
  <si>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</si>
  <si>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</si>
  <si>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</si>
  <si>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</si>
  <si>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</si>
  <si>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</si>
  <si>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</si>
  <si>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</si>
  <si>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</si>
  <si>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</si>
  <si>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2023-06-30</t>
  </si>
  <si>
    <t>3575371</t>
  </si>
  <si>
    <t>铂尔曼吉隆坡城市中心大酒店</t>
  </si>
  <si>
    <t>FANG QIYONG,ZOU WEIHE,ZOU CHENGXI</t>
  </si>
  <si>
    <t>2023-07-02</t>
  </si>
  <si>
    <t>2023-07-04</t>
  </si>
  <si>
    <t>退房日周结</t>
  </si>
  <si>
    <t>4304.89</t>
  </si>
  <si>
    <t>592.47</t>
  </si>
  <si>
    <t>0</t>
  </si>
  <si>
    <t>0.00</t>
  </si>
  <si>
    <t>携程盛景国际直连</t>
  </si>
  <si>
    <t>01.010677</t>
  </si>
  <si>
    <t>2023-07-01 09:06:09</t>
  </si>
  <si>
    <t>否</t>
  </si>
  <si>
    <t>汇智国际旅游发展有限公司</t>
  </si>
  <si>
    <t>直采</t>
  </si>
  <si>
    <t>马来西亚</t>
  </si>
  <si>
    <t>3574874</t>
  </si>
  <si>
    <t>吉隆坡市中心智选假日酒店</t>
  </si>
  <si>
    <t>LIU HUAN,OU Yingbin,Li Dongmei,xiao xiaolin,xiao dandan</t>
  </si>
  <si>
    <t>2023-07-01</t>
  </si>
  <si>
    <t>5389.92</t>
  </si>
  <si>
    <t>741.80</t>
  </si>
  <si>
    <t>2023-07-01 10:22:39</t>
  </si>
  <si>
    <t>2023-06-29</t>
  </si>
  <si>
    <t>3568896</t>
  </si>
  <si>
    <t>河滨区途恩酒店</t>
  </si>
  <si>
    <t>Mohd Adlan Mamat Ali,Mamat Ali Mohd Adlan</t>
  </si>
  <si>
    <t>2023-07-03</t>
  </si>
  <si>
    <t>143.97</t>
  </si>
  <si>
    <t>19.83</t>
  </si>
  <si>
    <t>2023-06-30 19:03:58</t>
  </si>
  <si>
    <t>3566856</t>
  </si>
  <si>
    <t>金马仑高原世纪松园度假村</t>
  </si>
  <si>
    <t>YAN SHENGBO</t>
  </si>
  <si>
    <t>751.99</t>
  </si>
  <si>
    <t>103.58</t>
  </si>
  <si>
    <t>2023-06-29 14:14:14</t>
  </si>
  <si>
    <t>2023-06-24</t>
  </si>
  <si>
    <t>3545151</t>
  </si>
  <si>
    <t>曼谷杜斯特套房酒店式公寓</t>
  </si>
  <si>
    <t>TAM WAI YAN</t>
  </si>
  <si>
    <t>2843.86</t>
  </si>
  <si>
    <t>394.52</t>
  </si>
  <si>
    <t>2023-06-24 12:57:43</t>
  </si>
  <si>
    <t>泰国</t>
  </si>
  <si>
    <t>2023-05-11</t>
  </si>
  <si>
    <t>3357537</t>
  </si>
  <si>
    <t>曼谷水门伯克利酒店</t>
  </si>
  <si>
    <t>CHUA BEE LENG</t>
  </si>
  <si>
    <t>2023-06-27</t>
  </si>
  <si>
    <t>3746.21</t>
  </si>
  <si>
    <t>539.00</t>
  </si>
  <si>
    <t>2023-05-12 10:25:17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</si>
</sst>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236220</xdr:colOff>
      <xdr:row>41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0320"/>
          <a:ext cx="10088880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workbookViewId="0">
      <selection activeCell="C21" sqref="C21"/>
    </sheetView>
  </sheetViews>
  <sheetFormatPr defaultColWidth="10" defaultRowHeight="14.4" outlineLevelRow="7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45104</v>
      </c>
      <c r="G2" s="6">
        <v>45111</v>
      </c>
      <c r="H2" s="4">
        <v>1</v>
      </c>
      <c r="I2" s="4">
        <v>7</v>
      </c>
      <c r="J2" s="4">
        <v>7</v>
      </c>
      <c r="K2" s="4" t="s">
        <v>30</v>
      </c>
      <c r="L2" s="4">
        <v>539</v>
      </c>
      <c r="M2" s="4">
        <v>539</v>
      </c>
      <c r="N2" s="4" t="s">
        <v>31</v>
      </c>
      <c r="O2" s="4" t="s">
        <v>32</v>
      </c>
      <c r="P2" s="4" t="s">
        <v>33</v>
      </c>
      <c r="Q2" s="4">
        <v>0</v>
      </c>
      <c r="R2" s="7">
        <v>45057</v>
      </c>
      <c r="S2" s="6">
        <v>45114</v>
      </c>
      <c r="T2" s="4" t="s">
        <v>34</v>
      </c>
      <c r="U2" s="4">
        <v>539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45107</v>
      </c>
      <c r="G3" s="6">
        <v>45111</v>
      </c>
      <c r="H3" s="4">
        <v>1</v>
      </c>
      <c r="I3" s="4">
        <v>4</v>
      </c>
      <c r="J3" s="4">
        <v>4</v>
      </c>
      <c r="K3" s="4" t="s">
        <v>30</v>
      </c>
      <c r="L3" s="4">
        <v>394.52</v>
      </c>
      <c r="M3" s="4">
        <v>394.52</v>
      </c>
      <c r="N3" s="4" t="s">
        <v>40</v>
      </c>
      <c r="O3" s="4" t="s">
        <v>32</v>
      </c>
      <c r="P3" s="4" t="s">
        <v>33</v>
      </c>
      <c r="Q3" s="4">
        <v>0</v>
      </c>
      <c r="R3" s="7">
        <v>45101</v>
      </c>
      <c r="S3" s="6">
        <v>45114</v>
      </c>
      <c r="T3" s="4" t="s">
        <v>34</v>
      </c>
      <c r="U3" s="4">
        <v>394.52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45104</v>
      </c>
      <c r="G4" s="6">
        <v>45111</v>
      </c>
      <c r="H4" s="4">
        <v>1</v>
      </c>
      <c r="I4" s="4">
        <v>7</v>
      </c>
      <c r="J4" s="4">
        <v>7</v>
      </c>
      <c r="K4" s="4" t="s">
        <v>30</v>
      </c>
      <c r="L4" s="4">
        <v>-539</v>
      </c>
      <c r="M4" s="4">
        <v>-539</v>
      </c>
      <c r="N4" s="4" t="s">
        <v>31</v>
      </c>
      <c r="O4" s="4" t="s">
        <v>32</v>
      </c>
      <c r="P4" s="4" t="s">
        <v>33</v>
      </c>
      <c r="Q4" s="4">
        <v>0</v>
      </c>
      <c r="R4" s="7">
        <v>45057</v>
      </c>
      <c r="S4" s="6">
        <v>45114</v>
      </c>
      <c r="T4" s="4" t="s">
        <v>34</v>
      </c>
      <c r="U4" s="4">
        <v>-539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45109</v>
      </c>
      <c r="G5" s="6">
        <v>45111</v>
      </c>
      <c r="H5" s="4">
        <v>1</v>
      </c>
      <c r="I5" s="4">
        <v>2</v>
      </c>
      <c r="J5" s="4">
        <v>2</v>
      </c>
      <c r="K5" s="4" t="s">
        <v>30</v>
      </c>
      <c r="L5" s="4">
        <v>103.58</v>
      </c>
      <c r="M5" s="4">
        <v>103.58</v>
      </c>
      <c r="N5" s="4" t="s">
        <v>47</v>
      </c>
      <c r="O5" s="4" t="s">
        <v>32</v>
      </c>
      <c r="P5" s="4" t="s">
        <v>33</v>
      </c>
      <c r="Q5" s="4">
        <v>0</v>
      </c>
      <c r="R5" s="7">
        <v>45106.0000115741</v>
      </c>
      <c r="S5" s="6">
        <v>45114</v>
      </c>
      <c r="T5" s="4" t="s">
        <v>34</v>
      </c>
      <c r="U5" s="4">
        <v>103.58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45110</v>
      </c>
      <c r="G6" s="6">
        <v>45111</v>
      </c>
      <c r="H6" s="4">
        <v>1</v>
      </c>
      <c r="I6" s="4">
        <v>1</v>
      </c>
      <c r="J6" s="4">
        <v>1</v>
      </c>
      <c r="K6" s="4" t="s">
        <v>30</v>
      </c>
      <c r="L6" s="4">
        <v>19.83</v>
      </c>
      <c r="M6" s="4">
        <v>19.83</v>
      </c>
      <c r="N6" s="4" t="s">
        <v>53</v>
      </c>
      <c r="O6" s="4" t="s">
        <v>32</v>
      </c>
      <c r="P6" s="4" t="s">
        <v>33</v>
      </c>
      <c r="Q6" s="4">
        <v>0</v>
      </c>
      <c r="R6" s="7">
        <v>45106</v>
      </c>
      <c r="S6" s="6">
        <v>45114</v>
      </c>
      <c r="T6" s="4" t="s">
        <v>34</v>
      </c>
      <c r="U6" s="4">
        <v>19.83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9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45108</v>
      </c>
      <c r="G7" s="6">
        <v>45111</v>
      </c>
      <c r="H7" s="4">
        <v>5</v>
      </c>
      <c r="I7" s="4">
        <v>3</v>
      </c>
      <c r="J7" s="4">
        <v>15</v>
      </c>
      <c r="K7" s="4" t="s">
        <v>30</v>
      </c>
      <c r="L7" s="4">
        <v>741.8</v>
      </c>
      <c r="M7" s="4">
        <v>741.8</v>
      </c>
      <c r="N7" s="4" t="s">
        <v>59</v>
      </c>
      <c r="O7" s="4" t="s">
        <v>32</v>
      </c>
      <c r="P7" s="4" t="s">
        <v>33</v>
      </c>
      <c r="Q7" s="4">
        <v>0</v>
      </c>
      <c r="R7" s="7">
        <v>45107</v>
      </c>
      <c r="S7" s="6">
        <v>45114</v>
      </c>
      <c r="T7" s="4" t="s">
        <v>34</v>
      </c>
      <c r="U7" s="4">
        <v>741.8</v>
      </c>
      <c r="V7" s="4">
        <v>0</v>
      </c>
      <c r="W7" s="4">
        <v>0</v>
      </c>
      <c r="X7" s="4" t="s">
        <v>60</v>
      </c>
      <c r="Y7" s="4">
        <v>379665</v>
      </c>
      <c r="Z7" s="4">
        <v>379666</v>
      </c>
      <c r="AA7" s="4">
        <v>379667</v>
      </c>
      <c r="AB7" s="4">
        <v>379668</v>
      </c>
      <c r="AC7" s="4" t="s">
        <v>61</v>
      </c>
    </row>
    <row r="8" s="4" customFormat="1" spans="1:27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45109</v>
      </c>
      <c r="G8" s="6">
        <v>45111</v>
      </c>
      <c r="H8" s="4">
        <v>3</v>
      </c>
      <c r="I8" s="4">
        <v>2</v>
      </c>
      <c r="J8" s="4">
        <v>6</v>
      </c>
      <c r="K8" s="4" t="s">
        <v>30</v>
      </c>
      <c r="L8" s="4">
        <v>592.47</v>
      </c>
      <c r="M8" s="4">
        <v>592.47</v>
      </c>
      <c r="N8" s="4" t="s">
        <v>65</v>
      </c>
      <c r="O8" s="4" t="s">
        <v>32</v>
      </c>
      <c r="P8" s="4" t="s">
        <v>33</v>
      </c>
      <c r="Q8" s="4">
        <v>0</v>
      </c>
      <c r="R8" s="7">
        <v>45107</v>
      </c>
      <c r="S8" s="6">
        <v>45114</v>
      </c>
      <c r="T8" s="4" t="s">
        <v>34</v>
      </c>
      <c r="U8" s="4">
        <v>592.47</v>
      </c>
      <c r="V8" s="4">
        <v>0</v>
      </c>
      <c r="W8" s="4">
        <v>0</v>
      </c>
      <c r="X8" s="4" t="s">
        <v>66</v>
      </c>
      <c r="Y8" s="4">
        <v>955844</v>
      </c>
      <c r="Z8" s="4">
        <v>845</v>
      </c>
      <c r="AA8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C14"/>
    </sheetView>
  </sheetViews>
  <sheetFormatPr defaultColWidth="10" defaultRowHeight="14.4"/>
  <cols>
    <col min="1" max="1" width="12.8888888888889" style="4"/>
    <col min="2" max="2" width="10.7777777777778" style="4"/>
    <col min="3" max="16358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hidden="1" spans="1:9">
      <c r="A2" s="5">
        <v>999224100949004</v>
      </c>
      <c r="B2" s="6">
        <v>45104</v>
      </c>
      <c r="C2" s="6">
        <v>45111</v>
      </c>
      <c r="D2" s="4">
        <v>0</v>
      </c>
      <c r="E2" s="4" t="str">
        <f>VLOOKUP(A2,HOP!A:L,12,0)</f>
        <v>539.00</v>
      </c>
      <c r="F2" s="4" t="str">
        <f>VLOOKUP(A2,HOP!A:C,3,0)</f>
        <v>3357537</v>
      </c>
      <c r="G2" s="4">
        <f>D2-E2</f>
        <v>-539</v>
      </c>
      <c r="H2" s="4" t="str">
        <f>$H$1&amp;F2</f>
        <v>,3357537</v>
      </c>
      <c r="I2" s="4" t="str">
        <f>VLOOKUP(A2,HOP!A:U,21,0)</f>
        <v>直采</v>
      </c>
    </row>
    <row r="3" s="4" customFormat="1" spans="1:9">
      <c r="A3" s="5">
        <v>999224932447192</v>
      </c>
      <c r="B3" s="6">
        <v>45107</v>
      </c>
      <c r="C3" s="6">
        <v>45111</v>
      </c>
      <c r="D3" s="4">
        <v>394.52</v>
      </c>
      <c r="E3" s="4" t="str">
        <f>VLOOKUP(A3,HOP!A:L,12,0)</f>
        <v>394.52</v>
      </c>
      <c r="F3" s="4" t="str">
        <f>VLOOKUP(A3,HOP!A:C,3,0)</f>
        <v>3545151</v>
      </c>
      <c r="G3" s="4">
        <f>D3-E3</f>
        <v>0</v>
      </c>
      <c r="H3" s="4" t="str">
        <f>$H$1&amp;F3</f>
        <v>,3545151</v>
      </c>
      <c r="I3" s="4" t="str">
        <f>VLOOKUP(A3,HOP!A:U,21,0)</f>
        <v>直采</v>
      </c>
    </row>
    <row r="4" s="4" customFormat="1" spans="1:9">
      <c r="A4" s="5">
        <v>999225022047025</v>
      </c>
      <c r="B4" s="6">
        <v>45109</v>
      </c>
      <c r="C4" s="6">
        <v>45111</v>
      </c>
      <c r="D4" s="4">
        <v>103.58</v>
      </c>
      <c r="E4" s="4" t="str">
        <f>VLOOKUP(A4,HOP!A:L,12,0)</f>
        <v>103.58</v>
      </c>
      <c r="F4" s="4" t="str">
        <f>VLOOKUP(A4,HOP!A:C,3,0)</f>
        <v>3566856</v>
      </c>
      <c r="G4" s="4">
        <f>D4-E4</f>
        <v>0</v>
      </c>
      <c r="H4" s="4" t="str">
        <f>$H$1&amp;F4</f>
        <v>,3566856</v>
      </c>
      <c r="I4" s="4" t="str">
        <f>VLOOKUP(A4,HOP!A:U,21,0)</f>
        <v>直采</v>
      </c>
    </row>
    <row r="5" s="4" customFormat="1" spans="1:9">
      <c r="A5" s="5">
        <v>999225024159534</v>
      </c>
      <c r="B5" s="6">
        <v>45110</v>
      </c>
      <c r="C5" s="6">
        <v>45111</v>
      </c>
      <c r="D5" s="4">
        <v>19.83</v>
      </c>
      <c r="E5" s="4" t="str">
        <f>VLOOKUP(A5,HOP!A:L,12,0)</f>
        <v>19.83</v>
      </c>
      <c r="F5" s="4" t="str">
        <f>VLOOKUP(A5,HOP!A:C,3,0)</f>
        <v>3568896</v>
      </c>
      <c r="G5" s="4">
        <f>D5-E5</f>
        <v>0</v>
      </c>
      <c r="H5" s="4" t="str">
        <f>$H$1&amp;F5</f>
        <v>,3568896</v>
      </c>
      <c r="I5" s="4" t="str">
        <f>VLOOKUP(A5,HOP!A:U,21,0)</f>
        <v>直采</v>
      </c>
    </row>
    <row r="6" s="4" customFormat="1" spans="1:9">
      <c r="A6" s="5">
        <v>999225048179989</v>
      </c>
      <c r="B6" s="6">
        <v>45108</v>
      </c>
      <c r="C6" s="6">
        <v>45111</v>
      </c>
      <c r="D6" s="4">
        <v>741.8</v>
      </c>
      <c r="E6" s="4" t="str">
        <f>VLOOKUP(A6,HOP!A:L,12,0)</f>
        <v>741.80</v>
      </c>
      <c r="F6" s="4" t="str">
        <f>VLOOKUP(A6,HOP!A:C,3,0)</f>
        <v>3574874</v>
      </c>
      <c r="G6" s="4">
        <f>D6-E6</f>
        <v>0</v>
      </c>
      <c r="H6" s="4" t="str">
        <f>$H$1&amp;F6</f>
        <v>,3574874</v>
      </c>
      <c r="I6" s="4" t="str">
        <f>VLOOKUP(A6,HOP!A:U,21,0)</f>
        <v>直采</v>
      </c>
    </row>
    <row r="7" s="4" customFormat="1" spans="1:9">
      <c r="A7" s="5">
        <v>999225049466918</v>
      </c>
      <c r="B7" s="6">
        <v>45109</v>
      </c>
      <c r="C7" s="6">
        <v>45111</v>
      </c>
      <c r="D7" s="4">
        <v>592.47</v>
      </c>
      <c r="E7" s="4" t="str">
        <f>VLOOKUP(A7,HOP!A:L,12,0)</f>
        <v>592.47</v>
      </c>
      <c r="F7" s="4" t="str">
        <f>VLOOKUP(A7,HOP!A:C,3,0)</f>
        <v>3575371</v>
      </c>
      <c r="G7" s="4">
        <f>D7-E7</f>
        <v>0</v>
      </c>
      <c r="H7" s="4" t="str">
        <f>$H$1&amp;F7</f>
        <v>,3575371</v>
      </c>
      <c r="I7" s="4" t="str">
        <f>VLOOKUP(A7,HOP!A:U,21,0)</f>
        <v>直采</v>
      </c>
    </row>
    <row r="9" spans="4:4">
      <c r="D9" s="4">
        <f>SUM(D2:D8)</f>
        <v>1852.2</v>
      </c>
    </row>
    <row r="10" spans="4:4">
      <c r="D10" s="4" t="s">
        <v>69</v>
      </c>
    </row>
    <row r="12" spans="1:3">
      <c r="A12" s="4" t="s">
        <v>70</v>
      </c>
      <c r="B12" s="4">
        <v>1852.2</v>
      </c>
      <c r="C12" s="4">
        <v>14491.96</v>
      </c>
    </row>
    <row r="13" spans="1:1">
      <c r="A13" s="4" t="s">
        <v>71</v>
      </c>
    </row>
    <row r="14" spans="1:1">
      <c r="A14" s="4" t="s">
        <v>72</v>
      </c>
    </row>
  </sheetData>
  <autoFilter ref="A1:X7">
    <filterColumn colId="3">
      <filters>
        <filter val="394.52"/>
        <filter val="19.83"/>
        <filter val="592.47"/>
        <filter val="741.8"/>
        <filter val="103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E18" sqref="E18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999225049466918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999225048179989</v>
      </c>
      <c r="B3" s="1" t="s">
        <v>92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97</v>
      </c>
      <c r="H3" s="1" t="s">
        <v>98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116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999225024159534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121</v>
      </c>
      <c r="G4" s="1" t="s">
        <v>97</v>
      </c>
      <c r="H4" s="1" t="s">
        <v>98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124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999225022047025</v>
      </c>
      <c r="B5" s="1" t="s">
        <v>117</v>
      </c>
      <c r="C5" s="1" t="s">
        <v>125</v>
      </c>
      <c r="D5" s="1" t="s">
        <v>126</v>
      </c>
      <c r="E5" s="1" t="s">
        <v>127</v>
      </c>
      <c r="F5" s="1" t="s">
        <v>96</v>
      </c>
      <c r="G5" s="1" t="s">
        <v>97</v>
      </c>
      <c r="H5" s="1" t="s">
        <v>98</v>
      </c>
      <c r="I5" s="1" t="s">
        <v>128</v>
      </c>
      <c r="J5" s="1" t="s">
        <v>30</v>
      </c>
      <c r="K5" s="1" t="s">
        <v>129</v>
      </c>
      <c r="L5" s="1" t="s">
        <v>129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130</v>
      </c>
      <c r="S5" s="1" t="s">
        <v>106</v>
      </c>
      <c r="T5" s="1" t="s">
        <v>107</v>
      </c>
      <c r="U5" s="1" t="s">
        <v>108</v>
      </c>
      <c r="V5" s="1" t="s">
        <v>109</v>
      </c>
    </row>
    <row r="6" s="1" customFormat="1" spans="1:22">
      <c r="A6" s="3">
        <v>999224932447192</v>
      </c>
      <c r="B6" s="1" t="s">
        <v>131</v>
      </c>
      <c r="C6" s="1" t="s">
        <v>132</v>
      </c>
      <c r="D6" s="1" t="s">
        <v>133</v>
      </c>
      <c r="E6" s="1" t="s">
        <v>134</v>
      </c>
      <c r="F6" s="1" t="s">
        <v>92</v>
      </c>
      <c r="G6" s="1" t="s">
        <v>97</v>
      </c>
      <c r="H6" s="1" t="s">
        <v>98</v>
      </c>
      <c r="I6" s="1" t="s">
        <v>135</v>
      </c>
      <c r="J6" s="1" t="s">
        <v>30</v>
      </c>
      <c r="K6" s="1" t="s">
        <v>136</v>
      </c>
      <c r="L6" s="1" t="s">
        <v>136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137</v>
      </c>
      <c r="S6" s="1" t="s">
        <v>106</v>
      </c>
      <c r="T6" s="1" t="s">
        <v>107</v>
      </c>
      <c r="U6" s="1" t="s">
        <v>108</v>
      </c>
      <c r="V6" s="1" t="s">
        <v>138</v>
      </c>
    </row>
    <row r="7" s="1" customFormat="1" spans="1:22">
      <c r="A7" s="3">
        <v>999224100949004</v>
      </c>
      <c r="B7" s="1" t="s">
        <v>139</v>
      </c>
      <c r="C7" s="1" t="s">
        <v>140</v>
      </c>
      <c r="D7" s="1" t="s">
        <v>141</v>
      </c>
      <c r="E7" s="1" t="s">
        <v>142</v>
      </c>
      <c r="F7" s="1" t="s">
        <v>143</v>
      </c>
      <c r="G7" s="1" t="s">
        <v>97</v>
      </c>
      <c r="H7" s="1" t="s">
        <v>98</v>
      </c>
      <c r="I7" s="1" t="s">
        <v>144</v>
      </c>
      <c r="J7" s="1" t="s">
        <v>30</v>
      </c>
      <c r="K7" s="1" t="s">
        <v>145</v>
      </c>
      <c r="L7" s="1" t="s">
        <v>145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146</v>
      </c>
      <c r="S7" s="1" t="s">
        <v>106</v>
      </c>
      <c r="T7" s="1" t="s">
        <v>107</v>
      </c>
      <c r="U7" s="1" t="s">
        <v>108</v>
      </c>
      <c r="V7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2023-07-07T01:45:07Z</dcterms:created>
  <dcterms:modified xsi:type="dcterms:W3CDTF">2023-07-07T02:03:59Z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190C0EC4528747979B7E7AFF4E0347DC_12</vt:lpwstr>
  </property>
  <property fmtid="{D5CDD505-2E9C-101B-9397-08002B2CF9AE}" pid="3" name="KSOProductBuildVer">
    <vt:lpwstr>2052-11.1.0.14309</vt:lpwstr>
  </property>
</Properties>
</file>