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对账!$1:$73</definedName>
  </definedNames>
  <calcPr calcId="144525"/>
</workbook>
</file>

<file path=xl/sharedStrings.xml><?xml version="1.0" encoding="utf-8"?>
<sst xmlns="http://schemas.openxmlformats.org/spreadsheetml/2006/main" count="1874" uniqueCount="571">
  <si>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</si>
  <si>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</si>
  <si>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</si>
  <si>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</si>
  <si>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</si>
  <si>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</si>
  <si>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</si>
  <si>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</si>
  <si>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</si>
  <si>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</si>
  <si>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</si>
  <si>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</si>
  <si>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</si>
  <si>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</si>
  <si>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</si>
  <si>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</si>
  <si>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</si>
  <si>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</si>
  <si>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</si>
  <si>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</si>
  <si>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</si>
  <si>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</si>
  <si>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</si>
  <si>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</si>
  <si>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</si>
  <si>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999223729216630	</t>
  </si>
  <si>
    <t>Ctrip</t>
  </si>
  <si>
    <t>正常</t>
  </si>
  <si>
    <t>[香港]香港九龙酒店(The Kowloon Hotel)(9826444)</t>
  </si>
  <si>
    <t>豪华房(至少提前5天预订)(至少连住2晚及以上)&lt;双人入住&gt;&lt;内宾&gt;&lt;无早&gt;</t>
  </si>
  <si>
    <t>CNY</t>
  </si>
  <si>
    <t>QI/TAO,HAN/ZHUMEI</t>
  </si>
  <si>
    <t>CA363230709CNY</t>
  </si>
  <si>
    <t>未提现</t>
  </si>
  <si>
    <t>携程开票</t>
  </si>
  <si>
    <t xml:space="preserve">3245239	</t>
  </si>
  <si>
    <t xml:space="preserve">8974959	</t>
  </si>
  <si>
    <t xml:space="preserve">999223906545390	</t>
  </si>
  <si>
    <t>Jiang/qin,Zhang/Tao</t>
  </si>
  <si>
    <t xml:space="preserve">3304375	</t>
  </si>
  <si>
    <t xml:space="preserve">8980547	</t>
  </si>
  <si>
    <t xml:space="preserve">999223968999271	</t>
  </si>
  <si>
    <t>[香港]香港九龙海逸君绰酒店(Harbour Grand Kowloon)(17095949)</t>
  </si>
  <si>
    <t>高级客房(至少连住2晚及以上)&lt;特惠&gt;&lt;双人入住&gt;&lt;内宾&gt;&lt;无早&gt;</t>
  </si>
  <si>
    <t>LI/LUKE LINGFENG</t>
  </si>
  <si>
    <t xml:space="preserve">3316023	</t>
  </si>
  <si>
    <t xml:space="preserve">13039623	</t>
  </si>
  <si>
    <t xml:space="preserve">999223991612197	</t>
  </si>
  <si>
    <t>YAO/PEI</t>
  </si>
  <si>
    <t xml:space="preserve">3322600	</t>
  </si>
  <si>
    <t xml:space="preserve">8984552	</t>
  </si>
  <si>
    <t xml:space="preserve">999223991871871	</t>
  </si>
  <si>
    <t>YAN/SIJIE,LIU/YANGENG</t>
  </si>
  <si>
    <t xml:space="preserve">3322642	</t>
  </si>
  <si>
    <t xml:space="preserve">8984553	</t>
  </si>
  <si>
    <t xml:space="preserve">999224015965547	</t>
  </si>
  <si>
    <t>LI/YINAN</t>
  </si>
  <si>
    <t xml:space="preserve">3330738	</t>
  </si>
  <si>
    <t xml:space="preserve">8984937	</t>
  </si>
  <si>
    <t xml:space="preserve">999224023649804	</t>
  </si>
  <si>
    <t>高级房(至少提前5天预订)(至少连住2晚及以上)&lt;双人入住&gt;&lt;内宾&gt;&lt;无早&gt;</t>
  </si>
  <si>
    <t>ZHANG/QIHAO</t>
  </si>
  <si>
    <t xml:space="preserve">3332872	</t>
  </si>
  <si>
    <t xml:space="preserve">8984934	</t>
  </si>
  <si>
    <t xml:space="preserve">999224034743296	</t>
  </si>
  <si>
    <t>XIE/MINGQUAN</t>
  </si>
  <si>
    <t xml:space="preserve">3336420	</t>
  </si>
  <si>
    <t xml:space="preserve">8984932	</t>
  </si>
  <si>
    <t xml:space="preserve">999224120086845	</t>
  </si>
  <si>
    <t>Qin/Yuan,Zhou/Cong</t>
  </si>
  <si>
    <t xml:space="preserve">3362719	</t>
  </si>
  <si>
    <t xml:space="preserve">8989570	</t>
  </si>
  <si>
    <t xml:space="preserve">999224129179167	</t>
  </si>
  <si>
    <t>DENG/YONGCHANG,Zhao/Song</t>
  </si>
  <si>
    <t xml:space="preserve">3366080	</t>
  </si>
  <si>
    <t xml:space="preserve">13041532	</t>
  </si>
  <si>
    <t xml:space="preserve">999224291026149	</t>
  </si>
  <si>
    <t>ZHANG/LIQIU,ZHANG/ZHIHENG</t>
  </si>
  <si>
    <t xml:space="preserve">3394713	</t>
  </si>
  <si>
    <t xml:space="preserve">13042332	</t>
  </si>
  <si>
    <t xml:space="preserve">999224293175508	</t>
  </si>
  <si>
    <t>[香港]香港港岛海逸君绰酒店(Harbour Grand Hong Kong)(17081023)</t>
  </si>
  <si>
    <t>高级海景客房(至少连住2晚及以上)&lt;特惠专享&gt;&lt;双人入住&gt;&lt;内宾&gt;&lt;无早&gt;</t>
  </si>
  <si>
    <t>Jiang/Ping,Zhao/Hao</t>
  </si>
  <si>
    <t xml:space="preserve">3395528	</t>
  </si>
  <si>
    <t xml:space="preserve">3162839	</t>
  </si>
  <si>
    <t xml:space="preserve">999224370588748	</t>
  </si>
  <si>
    <t>CAI/QINGWEN,GONG/CAIHONG</t>
  </si>
  <si>
    <t xml:space="preserve">3411984	</t>
  </si>
  <si>
    <t xml:space="preserve">3164230	</t>
  </si>
  <si>
    <t xml:space="preserve">999224411272503	</t>
  </si>
  <si>
    <t>Sung/Xueying,Sung/Qian</t>
  </si>
  <si>
    <t xml:space="preserve">3421024	</t>
  </si>
  <si>
    <t xml:space="preserve">3165303	</t>
  </si>
  <si>
    <t xml:space="preserve">999224445753825	</t>
  </si>
  <si>
    <t>GAO/Qianqian,Zhang/Hanwen</t>
  </si>
  <si>
    <t xml:space="preserve">3429231	</t>
  </si>
  <si>
    <t xml:space="preserve">13043780	</t>
  </si>
  <si>
    <t xml:space="preserve">999224453417620	</t>
  </si>
  <si>
    <t>WANG/YUFEI</t>
  </si>
  <si>
    <t xml:space="preserve">3431736	</t>
  </si>
  <si>
    <t xml:space="preserve">13043894	</t>
  </si>
  <si>
    <t xml:space="preserve">999224515087145	</t>
  </si>
  <si>
    <t>WU/GUOWEI</t>
  </si>
  <si>
    <t xml:space="preserve">3444558	</t>
  </si>
  <si>
    <t xml:space="preserve">8998845	</t>
  </si>
  <si>
    <t xml:space="preserve">999224585968478	</t>
  </si>
  <si>
    <t>CHEN/YANUAN</t>
  </si>
  <si>
    <t xml:space="preserve">3458795	</t>
  </si>
  <si>
    <t xml:space="preserve">9000681	</t>
  </si>
  <si>
    <t xml:space="preserve">999224604510371	</t>
  </si>
  <si>
    <t>[香港]香港九龙海湾酒店(Kowloon Harbourfront Hotel)(25665271)</t>
  </si>
  <si>
    <t>双卧室城景套房(至少提前7天预订)(至少连住2晚及以上)&lt;三人入住&gt;&lt;内宾&gt;&lt;无早&gt;</t>
  </si>
  <si>
    <t>Zhan/shifang,Tian/jiaoji,Wang/changjun</t>
  </si>
  <si>
    <t xml:space="preserve">3462973	</t>
  </si>
  <si>
    <t xml:space="preserve">469318	</t>
  </si>
  <si>
    <t xml:space="preserve">999224625811822	</t>
  </si>
  <si>
    <t>[梅州]梅州麓湖山酒店(67856423)</t>
  </si>
  <si>
    <t>豪华双床房&lt;双人入住&gt;&lt;升级特惠&gt;&lt;双早&gt;</t>
  </si>
  <si>
    <t>侯俊希</t>
  </si>
  <si>
    <t xml:space="preserve">	</t>
  </si>
  <si>
    <t xml:space="preserve">2546864	</t>
  </si>
  <si>
    <t xml:space="preserve">999224667031148	</t>
  </si>
  <si>
    <t>[梅州]梅州白天鹅迎宾馆(100697959)</t>
  </si>
  <si>
    <t>商务江景双床房&lt;特惠促销&gt;&lt;双人入住&gt;&lt;双早&gt;&lt;日历房套餐高价值&gt;&lt;新酒店礼盒&gt;</t>
  </si>
  <si>
    <t>胡枭</t>
  </si>
  <si>
    <t xml:space="preserve">999224714608843	</t>
  </si>
  <si>
    <t>陈辉,何连英</t>
  </si>
  <si>
    <t xml:space="preserve">999224721080341	</t>
  </si>
  <si>
    <t>ZHOU/YUCHEN,ZHANG/ZHENNI</t>
  </si>
  <si>
    <t xml:space="preserve">3491434	</t>
  </si>
  <si>
    <t xml:space="preserve">9005496	</t>
  </si>
  <si>
    <t xml:space="preserve">999224722271309	</t>
  </si>
  <si>
    <t>Lin/Jia xin,Chen/Yu rou</t>
  </si>
  <si>
    <t xml:space="preserve">3491774	</t>
  </si>
  <si>
    <t xml:space="preserve">9005252	</t>
  </si>
  <si>
    <t xml:space="preserve">999224725081911	</t>
  </si>
  <si>
    <t>[香港]历山酒店(Hotel Alexandra)(105646626)</t>
  </si>
  <si>
    <t>梅花客房 (城市景观)(至少提前5天预订)(至少连住2晚及以上)&lt;双人入住&gt;&lt;内宾&gt;&lt;无早&gt;</t>
  </si>
  <si>
    <t>LU/YANYAO</t>
  </si>
  <si>
    <t xml:space="preserve">3492507	</t>
  </si>
  <si>
    <t xml:space="preserve">999224740165857	</t>
  </si>
  <si>
    <t>余东玲</t>
  </si>
  <si>
    <t xml:space="preserve">999224740179690	</t>
  </si>
  <si>
    <t>商务江景大床房&lt;特惠促销&gt;&lt;双人入住&gt;&lt;双早&gt;&lt;日历房套餐高价值&gt;&lt;新酒店礼盒&gt;</t>
  </si>
  <si>
    <t>李淑莹</t>
  </si>
  <si>
    <t xml:space="preserve">999224756245693	</t>
  </si>
  <si>
    <t>Xiaoyan/Zhang</t>
  </si>
  <si>
    <t xml:space="preserve">3501299	</t>
  </si>
  <si>
    <t xml:space="preserve">3173464	</t>
  </si>
  <si>
    <t xml:space="preserve">999224756273997	</t>
  </si>
  <si>
    <t>[香港]富荟土瓜湾酒店(iclub To Kwa Wan Hotel)(17099151)</t>
  </si>
  <si>
    <t>尊荟客房(至少提前3天预订)&lt;连住2-7晚&gt;&lt;双人入住&gt;&lt;内宾&gt;&lt;无早&gt;</t>
  </si>
  <si>
    <t>YANG/JINJIAN</t>
  </si>
  <si>
    <t xml:space="preserve">3501310	</t>
  </si>
  <si>
    <t xml:space="preserve">999224772419357	</t>
  </si>
  <si>
    <t>Xing/Bang</t>
  </si>
  <si>
    <t xml:space="preserve">3504778	</t>
  </si>
  <si>
    <t xml:space="preserve">3174065	</t>
  </si>
  <si>
    <t xml:space="preserve">999224772898976	</t>
  </si>
  <si>
    <t>[香港]香港富荟旺角酒店(iclub Mong Kok Hotel)(69311702)</t>
  </si>
  <si>
    <t>卓荟客房(至少提前3天预订)&lt;连住2-7晚&gt;&lt;双人入住&gt;&lt;内宾&gt;&lt;无早&gt;</t>
  </si>
  <si>
    <t>Zhu/Zhihui</t>
  </si>
  <si>
    <t xml:space="preserve">3505113	</t>
  </si>
  <si>
    <t xml:space="preserve">999224778522313	</t>
  </si>
  <si>
    <t>方块客房 (城市景观)(至少提前5天预订)(至少连住2晚及以上)&lt;双人入住&gt;&lt;内宾&gt;&lt;无早&gt;</t>
  </si>
  <si>
    <t>CHONG/WAI</t>
  </si>
  <si>
    <t xml:space="preserve">3505812	</t>
  </si>
  <si>
    <t xml:space="preserve">999224799541649	</t>
  </si>
  <si>
    <t>CHEN/SHIYI,Chen/Shiyi</t>
  </si>
  <si>
    <t xml:space="preserve">3510542	</t>
  </si>
  <si>
    <t xml:space="preserve">999224802175321	</t>
  </si>
  <si>
    <t>钟宝就</t>
  </si>
  <si>
    <t xml:space="preserve">999224815531005	</t>
  </si>
  <si>
    <t>ZHANG/NIDIXIN</t>
  </si>
  <si>
    <t xml:space="preserve">3514528	</t>
  </si>
  <si>
    <t xml:space="preserve">999224830252599	</t>
  </si>
  <si>
    <t>商务江景大床房&lt;超值特惠&gt;&lt;双人入住&gt;&lt;日历房套餐高价值&gt;&lt;单早&gt;&lt;新酒店礼盒&gt;</t>
  </si>
  <si>
    <t>林莹,林斯睿</t>
  </si>
  <si>
    <t xml:space="preserve">999224839377645	</t>
  </si>
  <si>
    <t>[梅州]梅州昌盛豪生大酒店(45834822)</t>
  </si>
  <si>
    <t>柚见好——非遗双床房&lt;超值特惠&gt;&lt;双人入住&gt;&lt;双早&gt;</t>
  </si>
  <si>
    <t>张斐</t>
  </si>
  <si>
    <t xml:space="preserve">588501	</t>
  </si>
  <si>
    <t xml:space="preserve">999224841283175	</t>
  </si>
  <si>
    <t>柚见汝——非遗大床房&lt;超值特惠&gt;&lt;双人入住&gt;&lt;双早&gt;</t>
  </si>
  <si>
    <t>陈逸菱</t>
  </si>
  <si>
    <t xml:space="preserve">588516	</t>
  </si>
  <si>
    <t xml:space="preserve">999224842114286	</t>
  </si>
  <si>
    <t>秦凤莲</t>
  </si>
  <si>
    <t xml:space="preserve">999224842679296	</t>
  </si>
  <si>
    <t>陈锦锋</t>
  </si>
  <si>
    <t xml:space="preserve">588554	</t>
  </si>
  <si>
    <t xml:space="preserve">999224847143361	</t>
  </si>
  <si>
    <t>商务江景大床房&lt;特惠专享&gt;&lt;双人入住&gt;&lt;双早&gt;&lt;日历房套餐高价值&gt;&lt;新酒店礼盒&gt;</t>
  </si>
  <si>
    <t>郭雁妮</t>
  </si>
  <si>
    <t xml:space="preserve">24851750019	</t>
  </si>
  <si>
    <t>Xu/Jiujie,Pu/Ying</t>
  </si>
  <si>
    <t xml:space="preserve">3524679	</t>
  </si>
  <si>
    <t xml:space="preserve">24851750020	</t>
  </si>
  <si>
    <t>Liu/Yanju</t>
  </si>
  <si>
    <t xml:space="preserve">3524678	</t>
  </si>
  <si>
    <t xml:space="preserve">999224854651198	</t>
  </si>
  <si>
    <t>袁琦,王琦,袁望东</t>
  </si>
  <si>
    <t xml:space="preserve">p588677	</t>
  </si>
  <si>
    <t>取消</t>
  </si>
  <si>
    <t xml:space="preserve">999224866287031	</t>
  </si>
  <si>
    <t>赖雨柔</t>
  </si>
  <si>
    <t xml:space="preserve">588753	</t>
  </si>
  <si>
    <t xml:space="preserve">999224874003683	</t>
  </si>
  <si>
    <t>柚见汝——非遗大床房&lt;特惠促销&gt;&lt;双人入住&gt;&lt;双早&gt;&lt;日历房套餐高价值&gt;&lt;新酒店礼盒&gt;</t>
  </si>
  <si>
    <t>王训</t>
  </si>
  <si>
    <t xml:space="preserve">999224887657629	</t>
  </si>
  <si>
    <t>[香港]香港广易商务宾馆(家庭旅馆)(WIDE EVER HOSTEL)(2981749)</t>
  </si>
  <si>
    <t>标准双床房&lt;特惠专享&gt;&lt;双人入住&gt;&lt;无早&gt;</t>
  </si>
  <si>
    <t>WANG/ZHUMIAO,TANG/MEILI</t>
  </si>
  <si>
    <t xml:space="preserve">3533847	</t>
  </si>
  <si>
    <t xml:space="preserve">999224918317663	</t>
  </si>
  <si>
    <t>[蕉岭]蕉岭培鸿乡墅(100954969)</t>
  </si>
  <si>
    <t>乡韵双人房&lt;超值特惠&gt;&lt;双人入住&gt;&lt;双早&gt;</t>
  </si>
  <si>
    <t>廖亿华</t>
  </si>
  <si>
    <t xml:space="preserve">999224920141530	</t>
  </si>
  <si>
    <t>零压豪华大床房&lt;超值特惠&gt;&lt;双人入住&gt;&lt;双早&gt;&lt;日历房套餐高价值&gt;&lt;新酒店礼盒&gt;</t>
  </si>
  <si>
    <t>廖文彬</t>
  </si>
  <si>
    <t xml:space="preserve">999223846306506	</t>
  </si>
  <si>
    <t>XU/SHIKAI,LIU/YAJIAO</t>
  </si>
  <si>
    <t>CA363230710CNY</t>
  </si>
  <si>
    <t xml:space="preserve">3288966	</t>
  </si>
  <si>
    <t xml:space="preserve">8980545	</t>
  </si>
  <si>
    <t xml:space="preserve">999223846355797	</t>
  </si>
  <si>
    <t>FAN/XING,XU/HE</t>
  </si>
  <si>
    <t xml:space="preserve">3288976	</t>
  </si>
  <si>
    <t xml:space="preserve">999224077934306	</t>
  </si>
  <si>
    <t>LIU/YI</t>
  </si>
  <si>
    <t xml:space="preserve">3348842	</t>
  </si>
  <si>
    <t xml:space="preserve">13040820	</t>
  </si>
  <si>
    <t xml:space="preserve">999224315724729	</t>
  </si>
  <si>
    <t>Cheung/Fai yet</t>
  </si>
  <si>
    <t xml:space="preserve">3400088	</t>
  </si>
  <si>
    <t xml:space="preserve">999224417580251	</t>
  </si>
  <si>
    <t>PU/YIWEN</t>
  </si>
  <si>
    <t xml:space="preserve">3422651	</t>
  </si>
  <si>
    <t xml:space="preserve">13043500	</t>
  </si>
  <si>
    <t xml:space="preserve">999224421973715	</t>
  </si>
  <si>
    <t>DAI/MINZII</t>
  </si>
  <si>
    <t xml:space="preserve">3423548	</t>
  </si>
  <si>
    <t xml:space="preserve">13043626	</t>
  </si>
  <si>
    <t xml:space="preserve">999224444318792	</t>
  </si>
  <si>
    <t>GUO/SHANSHAN,SUN/CHENGLONG</t>
  </si>
  <si>
    <t xml:space="preserve">3428856	</t>
  </si>
  <si>
    <t xml:space="preserve">3166096	</t>
  </si>
  <si>
    <t xml:space="preserve">999224499181196	</t>
  </si>
  <si>
    <t>Lin/Xiuyun</t>
  </si>
  <si>
    <t xml:space="preserve">3440600	</t>
  </si>
  <si>
    <t xml:space="preserve">8998587	</t>
  </si>
  <si>
    <t xml:space="preserve">999224741169860	</t>
  </si>
  <si>
    <t>XIAO/XIAONING</t>
  </si>
  <si>
    <t xml:space="preserve">3496493	</t>
  </si>
  <si>
    <t xml:space="preserve">3173092	</t>
  </si>
  <si>
    <t xml:space="preserve">999224741920210	</t>
  </si>
  <si>
    <t>GUAN/YUFENG,Liang/Weixiong,Deng/Hui,Gao/Jian,Chen/Qidan,Wang/Shengbo</t>
  </si>
  <si>
    <t xml:space="preserve">3496954	</t>
  </si>
  <si>
    <t xml:space="preserve">13047422	</t>
  </si>
  <si>
    <t xml:space="preserve">999224812776516	</t>
  </si>
  <si>
    <t>Zhang/yang</t>
  </si>
  <si>
    <t xml:space="preserve">3513339	</t>
  </si>
  <si>
    <t xml:space="preserve">999224824704732	</t>
  </si>
  <si>
    <t>LIANG/YANLI,XU/GUO AN</t>
  </si>
  <si>
    <t xml:space="preserve">999224842144306	</t>
  </si>
  <si>
    <t>李熠坤</t>
  </si>
  <si>
    <t xml:space="preserve">24916711890	</t>
  </si>
  <si>
    <t xml:space="preserve">999224930182109	</t>
  </si>
  <si>
    <t>林宇龙</t>
  </si>
  <si>
    <t xml:space="preserve">999224930584785	</t>
  </si>
  <si>
    <t>包志英</t>
  </si>
  <si>
    <t xml:space="preserve">999224933070619	</t>
  </si>
  <si>
    <t>徐忠文</t>
  </si>
  <si>
    <t xml:space="preserve">999224933157205	</t>
  </si>
  <si>
    <t>标准双床房&lt;双人入住&gt;&lt;升级特惠&gt;&lt;双早&gt;</t>
  </si>
  <si>
    <t>姜桂虹</t>
  </si>
  <si>
    <t xml:space="preserve">999224933205423	</t>
  </si>
  <si>
    <t>徐余扬帆</t>
  </si>
  <si>
    <t xml:space="preserve">999224933560408	</t>
  </si>
  <si>
    <t>商务城景双床房&lt;特惠专享&gt;&lt;双人入住&gt;&lt;双早&gt;&lt;日历房套餐高价值&gt;&lt;新酒店礼盒&gt;</t>
  </si>
  <si>
    <t>赵丹虹</t>
  </si>
  <si>
    <t xml:space="preserve">999224934320747	</t>
  </si>
  <si>
    <t>豪华大床房&lt;双人入住&gt;&lt;升级特惠&gt;&lt;双早&gt;</t>
  </si>
  <si>
    <t>张安发</t>
  </si>
  <si>
    <t>，</t>
  </si>
  <si>
    <t>999224625811822</t>
  </si>
  <si>
    <t>202306062045320069</t>
  </si>
  <si>
    <t>999224667031148</t>
  </si>
  <si>
    <t>202306081801550071</t>
  </si>
  <si>
    <t>999224714608843</t>
  </si>
  <si>
    <t>202306111158390076</t>
  </si>
  <si>
    <t>999224740165857</t>
  </si>
  <si>
    <t>202306122039180071</t>
  </si>
  <si>
    <t>999224740179690</t>
  </si>
  <si>
    <t>202306122037130021</t>
  </si>
  <si>
    <t>999224802175321</t>
  </si>
  <si>
    <t>202306161516480069</t>
  </si>
  <si>
    <t>999224830252599</t>
  </si>
  <si>
    <t>202306181202430071</t>
  </si>
  <si>
    <t>999224839377645</t>
  </si>
  <si>
    <t>202306182016360021</t>
  </si>
  <si>
    <t>999224842114286</t>
  </si>
  <si>
    <t>202306190809590068</t>
  </si>
  <si>
    <t>999224842679296</t>
  </si>
  <si>
    <t>202306190908380076</t>
  </si>
  <si>
    <t>999224847143361</t>
  </si>
  <si>
    <t>202306191151290069</t>
  </si>
  <si>
    <t>999224854651198</t>
  </si>
  <si>
    <t>202306191919150077</t>
  </si>
  <si>
    <t>999224866287031</t>
  </si>
  <si>
    <t>202306201241430025</t>
  </si>
  <si>
    <t>999224874003683</t>
  </si>
  <si>
    <t>202306202330540071</t>
  </si>
  <si>
    <t>999224918317663</t>
  </si>
  <si>
    <t>202306231159010021</t>
  </si>
  <si>
    <t>999224920141530</t>
  </si>
  <si>
    <t>202306231453360071</t>
  </si>
  <si>
    <t>999224824704732</t>
  </si>
  <si>
    <t>202306172100120020</t>
  </si>
  <si>
    <t>999224930182109</t>
  </si>
  <si>
    <t>202306240823180071</t>
  </si>
  <si>
    <t>999224930584785</t>
  </si>
  <si>
    <t>202306240917030025</t>
  </si>
  <si>
    <t>999224933070619</t>
  </si>
  <si>
    <t>202306241345080071</t>
  </si>
  <si>
    <t>999224933157205</t>
  </si>
  <si>
    <t>202306241352580071</t>
  </si>
  <si>
    <t>999224933205423</t>
  </si>
  <si>
    <t>202306241358050071</t>
  </si>
  <si>
    <t>999224933560408</t>
  </si>
  <si>
    <t>202306241503240071</t>
  </si>
  <si>
    <t>999224934320747</t>
  </si>
  <si>
    <t>202306241551460071</t>
  </si>
  <si>
    <t>A230710095059481</t>
  </si>
  <si>
    <t>房集：i230710095000 14090.96元</t>
  </si>
  <si>
    <t>CNY / HKD 当前参考汇率: 1.08289067</t>
  </si>
  <si>
    <t>总计： 135196.76 CNY/
146403.31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</si>
  <si>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</si>
  <si>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</si>
  <si>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</si>
  <si>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</si>
  <si>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</si>
  <si>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</si>
  <si>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</si>
  <si>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</si>
  <si>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</si>
  <si>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</si>
  <si>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</si>
  <si>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</si>
  <si>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</si>
  <si>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</si>
  <si>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</si>
  <si>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</si>
  <si>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</si>
  <si>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</si>
  <si>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</si>
  <si>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2023-06-21</t>
  </si>
  <si>
    <t>3533847</t>
  </si>
  <si>
    <t>香港广易商务宾馆(家庭旅馆)</t>
  </si>
  <si>
    <t>WANG ZHUMIAO,TANG MEILI</t>
  </si>
  <si>
    <t>2023-06-23</t>
  </si>
  <si>
    <t>2023-06-24</t>
  </si>
  <si>
    <t>退房日周结</t>
  </si>
  <si>
    <t>448.80</t>
  </si>
  <si>
    <t>RMB</t>
  </si>
  <si>
    <t>0</t>
  </si>
  <si>
    <t>0.00</t>
  </si>
  <si>
    <t>携程国内直连(DD)</t>
  </si>
  <si>
    <t>01.011249</t>
  </si>
  <si>
    <t>2023-06-21 17:21:44</t>
  </si>
  <si>
    <t>否</t>
  </si>
  <si>
    <t>汇智国际旅游发展有限公司</t>
  </si>
  <si>
    <t>直采</t>
  </si>
  <si>
    <t>中国</t>
  </si>
  <si>
    <t>2023-06-19</t>
  </si>
  <si>
    <t>3524679</t>
  </si>
  <si>
    <t>富荟土瓜湾酒店</t>
  </si>
  <si>
    <t>Xu Jiujie,Pu Ying</t>
  </si>
  <si>
    <t>2023-06-22</t>
  </si>
  <si>
    <t>1825.00</t>
  </si>
  <si>
    <t>2023-06-20 17:11:14</t>
  </si>
  <si>
    <t>3524678</t>
  </si>
  <si>
    <t>Liu Yanju</t>
  </si>
  <si>
    <t>2023-06-20 17:09:30</t>
  </si>
  <si>
    <t>2023-06-17</t>
  </si>
  <si>
    <t>3514528</t>
  </si>
  <si>
    <t>ZHANG NIDIXIN</t>
  </si>
  <si>
    <t>2023-06-19 10:36:51</t>
  </si>
  <si>
    <t>2023-06-16</t>
  </si>
  <si>
    <t>3513339</t>
  </si>
  <si>
    <t>历山酒店</t>
  </si>
  <si>
    <t>Zhang yang</t>
  </si>
  <si>
    <t>2023-06-25</t>
  </si>
  <si>
    <t>2184.00</t>
  </si>
  <si>
    <t>2023-06-17 15:00:30</t>
  </si>
  <si>
    <t>3510542</t>
  </si>
  <si>
    <t>CHEN SHIYI,Chen Shiyi</t>
  </si>
  <si>
    <t>2023-06-20 17:33:11</t>
  </si>
  <si>
    <t>2023-06-15</t>
  </si>
  <si>
    <t>3505812</t>
  </si>
  <si>
    <t>CHONG WAI</t>
  </si>
  <si>
    <t>2023-06-15 12:04:14</t>
  </si>
  <si>
    <t>2023-06-14</t>
  </si>
  <si>
    <t>3505113</t>
  </si>
  <si>
    <t>香港富荟旺角酒店</t>
  </si>
  <si>
    <t>Zhu Zhihui</t>
  </si>
  <si>
    <t>2018.00</t>
  </si>
  <si>
    <t>2023-06-15 16:55:05</t>
  </si>
  <si>
    <t>3504778</t>
  </si>
  <si>
    <t>香港港岛海逸君绰酒店</t>
  </si>
  <si>
    <t>Xing Bang</t>
  </si>
  <si>
    <t>2704.00</t>
  </si>
  <si>
    <t>2023-06-15 13:55:37</t>
  </si>
  <si>
    <t>3501310</t>
  </si>
  <si>
    <t>YANG JINJIAN</t>
  </si>
  <si>
    <t>1784.00</t>
  </si>
  <si>
    <t>2023-06-16 08:57:03</t>
  </si>
  <si>
    <t>3501299</t>
  </si>
  <si>
    <t>Xiaoyan Zhang</t>
  </si>
  <si>
    <t>2023-06-14 13:59:14</t>
  </si>
  <si>
    <t>2023-06-12</t>
  </si>
  <si>
    <t>3496954</t>
  </si>
  <si>
    <t>香港九龙海逸君绰酒店</t>
  </si>
  <si>
    <t>GUAN YUFENG,Liang Weixiong,Deng Hui,Gao Jian,Chen Qidan,Wang Shengbo</t>
  </si>
  <si>
    <t>9048.00</t>
  </si>
  <si>
    <t>2023-06-13 09:56:16</t>
  </si>
  <si>
    <t>3496493</t>
  </si>
  <si>
    <t>XIAO XIAONING</t>
  </si>
  <si>
    <t>2756.00</t>
  </si>
  <si>
    <t>2023-06-13 13:55:35</t>
  </si>
  <si>
    <t>2023-06-11</t>
  </si>
  <si>
    <t>3492507</t>
  </si>
  <si>
    <t>LU YANYAO</t>
  </si>
  <si>
    <t>2943.00</t>
  </si>
  <si>
    <t>2023-06-13 19:52:52</t>
  </si>
  <si>
    <t>3491774</t>
  </si>
  <si>
    <t>香港九龙酒店</t>
  </si>
  <si>
    <t>Lin Jia xin,Chen Yu rou</t>
  </si>
  <si>
    <t>2673.00</t>
  </si>
  <si>
    <t>2023-06-12 14:40:25</t>
  </si>
  <si>
    <t>3491434</t>
  </si>
  <si>
    <t>ZHOU YUCHEN,ZHANG ZHENNI</t>
  </si>
  <si>
    <t>2023-06-12 16:49:23</t>
  </si>
  <si>
    <t>2023-06-04</t>
  </si>
  <si>
    <t>3462973</t>
  </si>
  <si>
    <t>香港九龙海湾酒店</t>
  </si>
  <si>
    <t>Zhan shifang,Tian jiaoji,Wang changjun</t>
  </si>
  <si>
    <t>2392.00</t>
  </si>
  <si>
    <t>2023-06-05 11:41:38</t>
  </si>
  <si>
    <t>2023-06-03</t>
  </si>
  <si>
    <t>3458795</t>
  </si>
  <si>
    <t>CHEN YANUAN</t>
  </si>
  <si>
    <t>2631.00</t>
  </si>
  <si>
    <t>2023-06-07 16:02:56</t>
  </si>
  <si>
    <t>2023-05-31</t>
  </si>
  <si>
    <t>3444558</t>
  </si>
  <si>
    <t>WU GUOWEI</t>
  </si>
  <si>
    <t>2579.00</t>
  </si>
  <si>
    <t>2023-06-01 11:43:08</t>
  </si>
  <si>
    <t>3440600</t>
  </si>
  <si>
    <t>Lin Xiuyun</t>
  </si>
  <si>
    <t>4794.00</t>
  </si>
  <si>
    <t>2023-05-31 20:25:20</t>
  </si>
  <si>
    <t>2023-05-28</t>
  </si>
  <si>
    <t>3431736</t>
  </si>
  <si>
    <t>WANG YUFEI</t>
  </si>
  <si>
    <t>2310.00</t>
  </si>
  <si>
    <t>2023-05-28 18:42:09</t>
  </si>
  <si>
    <t>2023-05-27</t>
  </si>
  <si>
    <t>3429231</t>
  </si>
  <si>
    <t>GAO Qianqian,Zhang Hanwen</t>
  </si>
  <si>
    <t>2206.00</t>
  </si>
  <si>
    <t>2023-05-27 22:16:18</t>
  </si>
  <si>
    <t>3428856</t>
  </si>
  <si>
    <t>GUO SHANSHAN,SUN CHENGLONG</t>
  </si>
  <si>
    <t>3980.00</t>
  </si>
  <si>
    <t>2023-05-28 20:59:29</t>
  </si>
  <si>
    <t>2023-05-26</t>
  </si>
  <si>
    <t>3423548</t>
  </si>
  <si>
    <t>DAI MINZHI</t>
  </si>
  <si>
    <t>4411.00</t>
  </si>
  <si>
    <t>2023-05-26 22:13:53</t>
  </si>
  <si>
    <t>3422651</t>
  </si>
  <si>
    <t>PU YIWEN</t>
  </si>
  <si>
    <t>2023-05-26 13:00:21</t>
  </si>
  <si>
    <t>2023-05-25</t>
  </si>
  <si>
    <t>3421024</t>
  </si>
  <si>
    <t>Sung Xueying,Sung Qian</t>
  </si>
  <si>
    <t>2527.00</t>
  </si>
  <si>
    <t>2023-05-26 21:07:39</t>
  </si>
  <si>
    <t>2023-05-23</t>
  </si>
  <si>
    <t>3411984</t>
  </si>
  <si>
    <t>CAI QINGWEN,GONG CAIHONG</t>
  </si>
  <si>
    <t>2465.00</t>
  </si>
  <si>
    <t>2023-05-24 16:51:11</t>
  </si>
  <si>
    <t>2023-05-19</t>
  </si>
  <si>
    <t>3395528</t>
  </si>
  <si>
    <t>Jiang Ping,Zhao Hao</t>
  </si>
  <si>
    <t>3651.00</t>
  </si>
  <si>
    <t>2023-05-20 20:41:47</t>
  </si>
  <si>
    <t>3394713</t>
  </si>
  <si>
    <t>ZHANG LIQIU,ZHANG ZHIHENG</t>
  </si>
  <si>
    <t>4368.00</t>
  </si>
  <si>
    <t>2023-05-19 15:41:57</t>
  </si>
  <si>
    <t>2023-05-12</t>
  </si>
  <si>
    <t>3362719</t>
  </si>
  <si>
    <t>Qin Yuan,Zhou Cong</t>
  </si>
  <si>
    <t>2038.00</t>
  </si>
  <si>
    <t>2023-05-16 15:06:04</t>
  </si>
  <si>
    <t>2023-05-13</t>
  </si>
  <si>
    <t>3366080</t>
  </si>
  <si>
    <t>DENG YONGCHANG,Zhao Song</t>
  </si>
  <si>
    <t>6030.00</t>
  </si>
  <si>
    <t>2023-05-13 20:40:36</t>
  </si>
  <si>
    <t>2023-05-10</t>
  </si>
  <si>
    <t>3348842</t>
  </si>
  <si>
    <t>LIU YI</t>
  </si>
  <si>
    <t>2277.00</t>
  </si>
  <si>
    <t>2023-05-10 20:55:24</t>
  </si>
  <si>
    <t>2023-05-07</t>
  </si>
  <si>
    <t>3336420</t>
  </si>
  <si>
    <t>XIE MINGQUAN</t>
  </si>
  <si>
    <t>1768.00</t>
  </si>
  <si>
    <t>2023-05-08 15:43:41</t>
  </si>
  <si>
    <t>2023-05-06</t>
  </si>
  <si>
    <t>3332872</t>
  </si>
  <si>
    <t>ZHANG QIHAO</t>
  </si>
  <si>
    <t>1642.00</t>
  </si>
  <si>
    <t>2023-05-08 15:42:03</t>
  </si>
  <si>
    <t>2023-05-05</t>
  </si>
  <si>
    <t>3330738</t>
  </si>
  <si>
    <t>LI YINAN</t>
  </si>
  <si>
    <t>2548.00</t>
  </si>
  <si>
    <t>2023-05-08 15:37:27</t>
  </si>
  <si>
    <t>2023-05-03</t>
  </si>
  <si>
    <t>3322642</t>
  </si>
  <si>
    <t>YAN SIJIE,LIU YANGENG</t>
  </si>
  <si>
    <t>2596.00</t>
  </si>
  <si>
    <t>2023-05-07 15:22:15</t>
  </si>
  <si>
    <t>3322600</t>
  </si>
  <si>
    <t>YAO PEI</t>
  </si>
  <si>
    <t>1772.00</t>
  </si>
  <si>
    <t>2023-05-07 15:25:51</t>
  </si>
  <si>
    <t>2023-05-02</t>
  </si>
  <si>
    <t>3316023</t>
  </si>
  <si>
    <t>LI LUKE LINGFENG</t>
  </si>
  <si>
    <t>2963.00</t>
  </si>
  <si>
    <t>2023-05-03 16:00:56</t>
  </si>
  <si>
    <t>2023-04-29</t>
  </si>
  <si>
    <t>3304375</t>
  </si>
  <si>
    <t>Jiang qin,Zhang Tao</t>
  </si>
  <si>
    <t>2621.00</t>
  </si>
  <si>
    <t>2023-04-30 22:36:22</t>
  </si>
  <si>
    <t>2023-04-25</t>
  </si>
  <si>
    <t>3288976</t>
  </si>
  <si>
    <t>FAN XING,XU HE</t>
  </si>
  <si>
    <t>5346.00</t>
  </si>
  <si>
    <t>2023-04-30 22:28:55</t>
  </si>
  <si>
    <t>3288966</t>
  </si>
  <si>
    <t>XU SHIKAI,LIU YAJIAO</t>
  </si>
  <si>
    <t>3682.00</t>
  </si>
  <si>
    <t>2023-04-30 22:38:15</t>
  </si>
  <si>
    <t>2023-04-18</t>
  </si>
  <si>
    <t>3245239</t>
  </si>
  <si>
    <t>QI TAO,HAN ZHUMEI</t>
  </si>
  <si>
    <t>1678.00</t>
  </si>
  <si>
    <t>2023-04-19 14:22:29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</si>
</sst>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176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  <xf numFmtId="0" fontId="3" fillId="0" borderId="0" xfId="0" applyNumberFormat="1" applyFont="1" applyFill="1" applyAlignment="1" quotePrefix="1">
      <alignment vertical="center"/>
    </xf>
    <xf numFmtId="0" fontId="3" fillId="0" borderId="0" xfId="0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93</xdr:row>
      <xdr:rowOff>0</xdr:rowOff>
    </xdr:from>
    <xdr:to>
      <xdr:col>14</xdr:col>
      <xdr:colOff>504825</xdr:colOff>
      <xdr:row>123</xdr:row>
      <xdr:rowOff>19050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1144250"/>
          <a:ext cx="10696575" cy="51625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75"/>
  <sheetViews>
    <sheetView topLeftCell="A48" workbookViewId="0">
      <selection activeCell="A48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45099</v>
      </c>
      <c r="G2" s="6">
        <v>45101</v>
      </c>
      <c r="H2" s="4">
        <v>1</v>
      </c>
      <c r="I2" s="4">
        <v>2</v>
      </c>
      <c r="J2" s="4">
        <v>2</v>
      </c>
      <c r="K2" s="4" t="s">
        <v>30</v>
      </c>
      <c r="L2" s="4">
        <v>1678</v>
      </c>
      <c r="M2" s="4">
        <v>1678</v>
      </c>
      <c r="N2" s="4" t="s">
        <v>31</v>
      </c>
      <c r="O2" s="4" t="s">
        <v>32</v>
      </c>
      <c r="P2" s="4" t="s">
        <v>33</v>
      </c>
      <c r="Q2" s="4">
        <v>0</v>
      </c>
      <c r="R2" s="8">
        <v>45034</v>
      </c>
      <c r="S2" s="6">
        <v>45116</v>
      </c>
      <c r="T2" s="4" t="s">
        <v>34</v>
      </c>
      <c r="U2" s="4">
        <v>1678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28</v>
      </c>
      <c r="E3" s="4" t="s">
        <v>29</v>
      </c>
      <c r="F3" s="6">
        <v>45098</v>
      </c>
      <c r="G3" s="6">
        <v>45101</v>
      </c>
      <c r="H3" s="4">
        <v>1</v>
      </c>
      <c r="I3" s="4">
        <v>3</v>
      </c>
      <c r="J3" s="4">
        <v>3</v>
      </c>
      <c r="K3" s="4" t="s">
        <v>30</v>
      </c>
      <c r="L3" s="4">
        <v>2621</v>
      </c>
      <c r="M3" s="4">
        <v>2621</v>
      </c>
      <c r="N3" s="4" t="s">
        <v>38</v>
      </c>
      <c r="O3" s="4" t="s">
        <v>32</v>
      </c>
      <c r="P3" s="4" t="s">
        <v>33</v>
      </c>
      <c r="Q3" s="4">
        <v>0</v>
      </c>
      <c r="R3" s="8">
        <v>45045</v>
      </c>
      <c r="S3" s="6">
        <v>45116</v>
      </c>
      <c r="T3" s="4" t="s">
        <v>34</v>
      </c>
      <c r="U3" s="4">
        <v>2621</v>
      </c>
      <c r="V3" s="4">
        <v>0</v>
      </c>
      <c r="W3" s="4">
        <v>0</v>
      </c>
      <c r="X3" s="4" t="s">
        <v>39</v>
      </c>
      <c r="Y3" s="4" t="s">
        <v>40</v>
      </c>
    </row>
    <row r="4" s="4" customFormat="1" spans="1:25">
      <c r="A4" s="4" t="s">
        <v>41</v>
      </c>
      <c r="B4" s="4" t="s">
        <v>26</v>
      </c>
      <c r="C4" s="4" t="s">
        <v>27</v>
      </c>
      <c r="D4" s="4" t="s">
        <v>42</v>
      </c>
      <c r="E4" s="4" t="s">
        <v>43</v>
      </c>
      <c r="F4" s="6">
        <v>45098</v>
      </c>
      <c r="G4" s="6">
        <v>45101</v>
      </c>
      <c r="H4" s="4">
        <v>1</v>
      </c>
      <c r="I4" s="4">
        <v>3</v>
      </c>
      <c r="J4" s="4">
        <v>3</v>
      </c>
      <c r="K4" s="4" t="s">
        <v>30</v>
      </c>
      <c r="L4" s="4">
        <v>2963</v>
      </c>
      <c r="M4" s="4">
        <v>2963</v>
      </c>
      <c r="N4" s="4" t="s">
        <v>44</v>
      </c>
      <c r="O4" s="4" t="s">
        <v>32</v>
      </c>
      <c r="P4" s="4" t="s">
        <v>33</v>
      </c>
      <c r="Q4" s="4">
        <v>0</v>
      </c>
      <c r="R4" s="8">
        <v>45048</v>
      </c>
      <c r="S4" s="6">
        <v>45116</v>
      </c>
      <c r="T4" s="4" t="s">
        <v>34</v>
      </c>
      <c r="U4" s="4">
        <v>2963</v>
      </c>
      <c r="V4" s="4">
        <v>0</v>
      </c>
      <c r="W4" s="4">
        <v>0</v>
      </c>
      <c r="X4" s="4" t="s">
        <v>45</v>
      </c>
      <c r="Y4" s="4" t="s">
        <v>46</v>
      </c>
    </row>
    <row r="5" s="4" customFormat="1" spans="1:25">
      <c r="A5" s="4" t="s">
        <v>47</v>
      </c>
      <c r="B5" s="4" t="s">
        <v>26</v>
      </c>
      <c r="C5" s="4" t="s">
        <v>27</v>
      </c>
      <c r="D5" s="4" t="s">
        <v>28</v>
      </c>
      <c r="E5" s="4" t="s">
        <v>29</v>
      </c>
      <c r="F5" s="6">
        <v>45099</v>
      </c>
      <c r="G5" s="6">
        <v>45101</v>
      </c>
      <c r="H5" s="4">
        <v>1</v>
      </c>
      <c r="I5" s="4">
        <v>2</v>
      </c>
      <c r="J5" s="4">
        <v>2</v>
      </c>
      <c r="K5" s="4" t="s">
        <v>30</v>
      </c>
      <c r="L5" s="4">
        <v>1772</v>
      </c>
      <c r="M5" s="4">
        <v>1772</v>
      </c>
      <c r="N5" s="4" t="s">
        <v>48</v>
      </c>
      <c r="O5" s="4" t="s">
        <v>32</v>
      </c>
      <c r="P5" s="4" t="s">
        <v>33</v>
      </c>
      <c r="Q5" s="4">
        <v>0</v>
      </c>
      <c r="R5" s="8">
        <v>45049</v>
      </c>
      <c r="S5" s="6">
        <v>45116</v>
      </c>
      <c r="T5" s="4" t="s">
        <v>34</v>
      </c>
      <c r="U5" s="4">
        <v>1772</v>
      </c>
      <c r="V5" s="4">
        <v>0</v>
      </c>
      <c r="W5" s="4">
        <v>0</v>
      </c>
      <c r="X5" s="4" t="s">
        <v>49</v>
      </c>
      <c r="Y5" s="4" t="s">
        <v>50</v>
      </c>
    </row>
    <row r="6" s="4" customFormat="1" spans="1:25">
      <c r="A6" s="4" t="s">
        <v>51</v>
      </c>
      <c r="B6" s="4" t="s">
        <v>26</v>
      </c>
      <c r="C6" s="4" t="s">
        <v>27</v>
      </c>
      <c r="D6" s="4" t="s">
        <v>28</v>
      </c>
      <c r="E6" s="4" t="s">
        <v>29</v>
      </c>
      <c r="F6" s="6">
        <v>45098</v>
      </c>
      <c r="G6" s="6">
        <v>45101</v>
      </c>
      <c r="H6" s="4">
        <v>1</v>
      </c>
      <c r="I6" s="4">
        <v>3</v>
      </c>
      <c r="J6" s="4">
        <v>3</v>
      </c>
      <c r="K6" s="4" t="s">
        <v>30</v>
      </c>
      <c r="L6" s="4">
        <v>2596</v>
      </c>
      <c r="M6" s="4">
        <v>2596</v>
      </c>
      <c r="N6" s="4" t="s">
        <v>52</v>
      </c>
      <c r="O6" s="4" t="s">
        <v>32</v>
      </c>
      <c r="P6" s="4" t="s">
        <v>33</v>
      </c>
      <c r="Q6" s="4">
        <v>0</v>
      </c>
      <c r="R6" s="8">
        <v>45049</v>
      </c>
      <c r="S6" s="6">
        <v>45116</v>
      </c>
      <c r="T6" s="4" t="s">
        <v>34</v>
      </c>
      <c r="U6" s="4">
        <v>2596</v>
      </c>
      <c r="V6" s="4">
        <v>0</v>
      </c>
      <c r="W6" s="4">
        <v>0</v>
      </c>
      <c r="X6" s="4" t="s">
        <v>53</v>
      </c>
      <c r="Y6" s="4" t="s">
        <v>54</v>
      </c>
    </row>
    <row r="7" s="4" customFormat="1" spans="1:25">
      <c r="A7" s="4" t="s">
        <v>55</v>
      </c>
      <c r="B7" s="4" t="s">
        <v>26</v>
      </c>
      <c r="C7" s="4" t="s">
        <v>27</v>
      </c>
      <c r="D7" s="4" t="s">
        <v>28</v>
      </c>
      <c r="E7" s="4" t="s">
        <v>29</v>
      </c>
      <c r="F7" s="6">
        <v>45098</v>
      </c>
      <c r="G7" s="6">
        <v>45101</v>
      </c>
      <c r="H7" s="4">
        <v>1</v>
      </c>
      <c r="I7" s="4">
        <v>3</v>
      </c>
      <c r="J7" s="4">
        <v>3</v>
      </c>
      <c r="K7" s="4" t="s">
        <v>30</v>
      </c>
      <c r="L7" s="4">
        <v>2548</v>
      </c>
      <c r="M7" s="4">
        <v>2548</v>
      </c>
      <c r="N7" s="4" t="s">
        <v>56</v>
      </c>
      <c r="O7" s="4" t="s">
        <v>32</v>
      </c>
      <c r="P7" s="4" t="s">
        <v>33</v>
      </c>
      <c r="Q7" s="4">
        <v>0</v>
      </c>
      <c r="R7" s="8">
        <v>45051</v>
      </c>
      <c r="S7" s="6">
        <v>45116</v>
      </c>
      <c r="T7" s="4" t="s">
        <v>34</v>
      </c>
      <c r="U7" s="4">
        <v>2548</v>
      </c>
      <c r="V7" s="4">
        <v>0</v>
      </c>
      <c r="W7" s="4">
        <v>0</v>
      </c>
      <c r="X7" s="4" t="s">
        <v>57</v>
      </c>
      <c r="Y7" s="4" t="s">
        <v>58</v>
      </c>
    </row>
    <row r="8" s="4" customFormat="1" spans="1:25">
      <c r="A8" s="4" t="s">
        <v>59</v>
      </c>
      <c r="B8" s="4" t="s">
        <v>26</v>
      </c>
      <c r="C8" s="4" t="s">
        <v>27</v>
      </c>
      <c r="D8" s="4" t="s">
        <v>28</v>
      </c>
      <c r="E8" s="4" t="s">
        <v>60</v>
      </c>
      <c r="F8" s="6">
        <v>45099</v>
      </c>
      <c r="G8" s="6">
        <v>45101</v>
      </c>
      <c r="H8" s="4">
        <v>1</v>
      </c>
      <c r="I8" s="4">
        <v>2</v>
      </c>
      <c r="J8" s="4">
        <v>2</v>
      </c>
      <c r="K8" s="4" t="s">
        <v>30</v>
      </c>
      <c r="L8" s="4">
        <v>1642</v>
      </c>
      <c r="M8" s="4">
        <v>1642</v>
      </c>
      <c r="N8" s="4" t="s">
        <v>61</v>
      </c>
      <c r="O8" s="4" t="s">
        <v>32</v>
      </c>
      <c r="P8" s="4" t="s">
        <v>33</v>
      </c>
      <c r="Q8" s="4">
        <v>0</v>
      </c>
      <c r="R8" s="8">
        <v>45052</v>
      </c>
      <c r="S8" s="6">
        <v>45116</v>
      </c>
      <c r="T8" s="4" t="s">
        <v>34</v>
      </c>
      <c r="U8" s="4">
        <v>1642</v>
      </c>
      <c r="V8" s="4">
        <v>0</v>
      </c>
      <c r="W8" s="4">
        <v>0</v>
      </c>
      <c r="X8" s="4" t="s">
        <v>62</v>
      </c>
      <c r="Y8" s="4" t="s">
        <v>63</v>
      </c>
    </row>
    <row r="9" s="4" customFormat="1" spans="1:25">
      <c r="A9" s="4" t="s">
        <v>64</v>
      </c>
      <c r="B9" s="4" t="s">
        <v>26</v>
      </c>
      <c r="C9" s="4" t="s">
        <v>27</v>
      </c>
      <c r="D9" s="4" t="s">
        <v>28</v>
      </c>
      <c r="E9" s="4" t="s">
        <v>29</v>
      </c>
      <c r="F9" s="6">
        <v>45099</v>
      </c>
      <c r="G9" s="6">
        <v>45101</v>
      </c>
      <c r="H9" s="4">
        <v>1</v>
      </c>
      <c r="I9" s="4">
        <v>2</v>
      </c>
      <c r="J9" s="4">
        <v>2</v>
      </c>
      <c r="K9" s="4" t="s">
        <v>30</v>
      </c>
      <c r="L9" s="4">
        <v>1768</v>
      </c>
      <c r="M9" s="4">
        <v>1768</v>
      </c>
      <c r="N9" s="4" t="s">
        <v>65</v>
      </c>
      <c r="O9" s="4" t="s">
        <v>32</v>
      </c>
      <c r="P9" s="4" t="s">
        <v>33</v>
      </c>
      <c r="Q9" s="4">
        <v>0</v>
      </c>
      <c r="R9" s="8">
        <v>45053</v>
      </c>
      <c r="S9" s="6">
        <v>45116</v>
      </c>
      <c r="T9" s="4" t="s">
        <v>34</v>
      </c>
      <c r="U9" s="4">
        <v>1768</v>
      </c>
      <c r="V9" s="4">
        <v>0</v>
      </c>
      <c r="W9" s="4">
        <v>0</v>
      </c>
      <c r="X9" s="4" t="s">
        <v>66</v>
      </c>
      <c r="Y9" s="4" t="s">
        <v>67</v>
      </c>
    </row>
    <row r="10" s="4" customFormat="1" spans="1:25">
      <c r="A10" s="4" t="s">
        <v>68</v>
      </c>
      <c r="B10" s="4" t="s">
        <v>26</v>
      </c>
      <c r="C10" s="4" t="s">
        <v>27</v>
      </c>
      <c r="D10" s="4" t="s">
        <v>28</v>
      </c>
      <c r="E10" s="4" t="s">
        <v>29</v>
      </c>
      <c r="F10" s="6">
        <v>45099</v>
      </c>
      <c r="G10" s="6">
        <v>45101</v>
      </c>
      <c r="H10" s="4">
        <v>1</v>
      </c>
      <c r="I10" s="4">
        <v>2</v>
      </c>
      <c r="J10" s="4">
        <v>2</v>
      </c>
      <c r="K10" s="4" t="s">
        <v>30</v>
      </c>
      <c r="L10" s="4">
        <v>2038</v>
      </c>
      <c r="M10" s="4">
        <v>2038</v>
      </c>
      <c r="N10" s="4" t="s">
        <v>69</v>
      </c>
      <c r="O10" s="4" t="s">
        <v>32</v>
      </c>
      <c r="P10" s="4" t="s">
        <v>33</v>
      </c>
      <c r="Q10" s="4">
        <v>0</v>
      </c>
      <c r="R10" s="8">
        <v>45058</v>
      </c>
      <c r="S10" s="6">
        <v>45116</v>
      </c>
      <c r="T10" s="4" t="s">
        <v>34</v>
      </c>
      <c r="U10" s="4">
        <v>2038</v>
      </c>
      <c r="V10" s="4">
        <v>0</v>
      </c>
      <c r="W10" s="4">
        <v>0</v>
      </c>
      <c r="X10" s="4" t="s">
        <v>70</v>
      </c>
      <c r="Y10" s="4" t="s">
        <v>71</v>
      </c>
    </row>
    <row r="11" s="4" customFormat="1" spans="1:25">
      <c r="A11" s="4" t="s">
        <v>72</v>
      </c>
      <c r="B11" s="4" t="s">
        <v>26</v>
      </c>
      <c r="C11" s="4" t="s">
        <v>27</v>
      </c>
      <c r="D11" s="4" t="s">
        <v>42</v>
      </c>
      <c r="E11" s="4" t="s">
        <v>43</v>
      </c>
      <c r="F11" s="6">
        <v>45098</v>
      </c>
      <c r="G11" s="6">
        <v>45101</v>
      </c>
      <c r="H11" s="4">
        <v>2</v>
      </c>
      <c r="I11" s="4">
        <v>3</v>
      </c>
      <c r="J11" s="4">
        <v>6</v>
      </c>
      <c r="K11" s="4" t="s">
        <v>30</v>
      </c>
      <c r="L11" s="4">
        <v>6030</v>
      </c>
      <c r="M11" s="4">
        <v>6030</v>
      </c>
      <c r="N11" s="4" t="s">
        <v>73</v>
      </c>
      <c r="O11" s="4" t="s">
        <v>32</v>
      </c>
      <c r="P11" s="4" t="s">
        <v>33</v>
      </c>
      <c r="Q11" s="4">
        <v>0</v>
      </c>
      <c r="R11" s="8">
        <v>45059</v>
      </c>
      <c r="S11" s="6">
        <v>45116</v>
      </c>
      <c r="T11" s="4" t="s">
        <v>34</v>
      </c>
      <c r="U11" s="4">
        <v>6030</v>
      </c>
      <c r="V11" s="4">
        <v>0</v>
      </c>
      <c r="W11" s="4">
        <v>0</v>
      </c>
      <c r="X11" s="4" t="s">
        <v>74</v>
      </c>
      <c r="Y11" s="4" t="s">
        <v>75</v>
      </c>
    </row>
    <row r="12" s="4" customFormat="1" spans="1:25">
      <c r="A12" s="4" t="s">
        <v>76</v>
      </c>
      <c r="B12" s="4" t="s">
        <v>26</v>
      </c>
      <c r="C12" s="4" t="s">
        <v>27</v>
      </c>
      <c r="D12" s="4" t="s">
        <v>42</v>
      </c>
      <c r="E12" s="4" t="s">
        <v>43</v>
      </c>
      <c r="F12" s="6">
        <v>45099</v>
      </c>
      <c r="G12" s="6">
        <v>45101</v>
      </c>
      <c r="H12" s="4">
        <v>2</v>
      </c>
      <c r="I12" s="4">
        <v>2</v>
      </c>
      <c r="J12" s="4">
        <v>4</v>
      </c>
      <c r="K12" s="4" t="s">
        <v>30</v>
      </c>
      <c r="L12" s="4">
        <v>4368</v>
      </c>
      <c r="M12" s="4">
        <v>4368</v>
      </c>
      <c r="N12" s="4" t="s">
        <v>77</v>
      </c>
      <c r="O12" s="4" t="s">
        <v>32</v>
      </c>
      <c r="P12" s="4" t="s">
        <v>33</v>
      </c>
      <c r="Q12" s="4">
        <v>0</v>
      </c>
      <c r="R12" s="8">
        <v>45065</v>
      </c>
      <c r="S12" s="6">
        <v>45116</v>
      </c>
      <c r="T12" s="4" t="s">
        <v>34</v>
      </c>
      <c r="U12" s="4">
        <v>4368</v>
      </c>
      <c r="V12" s="4">
        <v>0</v>
      </c>
      <c r="W12" s="4">
        <v>0</v>
      </c>
      <c r="X12" s="4" t="s">
        <v>78</v>
      </c>
      <c r="Y12" s="4" t="s">
        <v>79</v>
      </c>
    </row>
    <row r="13" s="4" customFormat="1" spans="1:25">
      <c r="A13" s="4" t="s">
        <v>80</v>
      </c>
      <c r="B13" s="4" t="s">
        <v>26</v>
      </c>
      <c r="C13" s="4" t="s">
        <v>27</v>
      </c>
      <c r="D13" s="4" t="s">
        <v>81</v>
      </c>
      <c r="E13" s="4" t="s">
        <v>82</v>
      </c>
      <c r="F13" s="6">
        <v>45098</v>
      </c>
      <c r="G13" s="6">
        <v>45101</v>
      </c>
      <c r="H13" s="4">
        <v>1</v>
      </c>
      <c r="I13" s="4">
        <v>3</v>
      </c>
      <c r="J13" s="4">
        <v>3</v>
      </c>
      <c r="K13" s="4" t="s">
        <v>30</v>
      </c>
      <c r="L13" s="4">
        <v>3651</v>
      </c>
      <c r="M13" s="4">
        <v>3651</v>
      </c>
      <c r="N13" s="4" t="s">
        <v>83</v>
      </c>
      <c r="O13" s="4" t="s">
        <v>32</v>
      </c>
      <c r="P13" s="4" t="s">
        <v>33</v>
      </c>
      <c r="Q13" s="4">
        <v>0</v>
      </c>
      <c r="R13" s="8">
        <v>45065</v>
      </c>
      <c r="S13" s="6">
        <v>45116</v>
      </c>
      <c r="T13" s="4" t="s">
        <v>34</v>
      </c>
      <c r="U13" s="4">
        <v>3651</v>
      </c>
      <c r="V13" s="4">
        <v>0</v>
      </c>
      <c r="W13" s="4">
        <v>0</v>
      </c>
      <c r="X13" s="4" t="s">
        <v>84</v>
      </c>
      <c r="Y13" s="4" t="s">
        <v>85</v>
      </c>
    </row>
    <row r="14" s="4" customFormat="1" spans="1:25">
      <c r="A14" s="4" t="s">
        <v>86</v>
      </c>
      <c r="B14" s="4" t="s">
        <v>26</v>
      </c>
      <c r="C14" s="4" t="s">
        <v>27</v>
      </c>
      <c r="D14" s="4" t="s">
        <v>81</v>
      </c>
      <c r="E14" s="4" t="s">
        <v>82</v>
      </c>
      <c r="F14" s="6">
        <v>45099</v>
      </c>
      <c r="G14" s="6">
        <v>45101</v>
      </c>
      <c r="H14" s="4">
        <v>1</v>
      </c>
      <c r="I14" s="4">
        <v>2</v>
      </c>
      <c r="J14" s="4">
        <v>2</v>
      </c>
      <c r="K14" s="4" t="s">
        <v>30</v>
      </c>
      <c r="L14" s="4">
        <v>2465</v>
      </c>
      <c r="M14" s="4">
        <v>2465</v>
      </c>
      <c r="N14" s="4" t="s">
        <v>87</v>
      </c>
      <c r="O14" s="4" t="s">
        <v>32</v>
      </c>
      <c r="P14" s="4" t="s">
        <v>33</v>
      </c>
      <c r="Q14" s="4">
        <v>0</v>
      </c>
      <c r="R14" s="8">
        <v>45069</v>
      </c>
      <c r="S14" s="6">
        <v>45116</v>
      </c>
      <c r="T14" s="4" t="s">
        <v>34</v>
      </c>
      <c r="U14" s="4">
        <v>2465</v>
      </c>
      <c r="V14" s="4">
        <v>0</v>
      </c>
      <c r="W14" s="4">
        <v>0</v>
      </c>
      <c r="X14" s="4" t="s">
        <v>88</v>
      </c>
      <c r="Y14" s="4" t="s">
        <v>89</v>
      </c>
    </row>
    <row r="15" s="4" customFormat="1" spans="1:25">
      <c r="A15" s="4" t="s">
        <v>90</v>
      </c>
      <c r="B15" s="4" t="s">
        <v>26</v>
      </c>
      <c r="C15" s="4" t="s">
        <v>27</v>
      </c>
      <c r="D15" s="4" t="s">
        <v>81</v>
      </c>
      <c r="E15" s="4" t="s">
        <v>82</v>
      </c>
      <c r="F15" s="6">
        <v>45099</v>
      </c>
      <c r="G15" s="6">
        <v>45101</v>
      </c>
      <c r="H15" s="4">
        <v>1</v>
      </c>
      <c r="I15" s="4">
        <v>2</v>
      </c>
      <c r="J15" s="4">
        <v>2</v>
      </c>
      <c r="K15" s="4" t="s">
        <v>30</v>
      </c>
      <c r="L15" s="4">
        <v>2527</v>
      </c>
      <c r="M15" s="4">
        <v>2527</v>
      </c>
      <c r="N15" s="4" t="s">
        <v>91</v>
      </c>
      <c r="O15" s="4" t="s">
        <v>32</v>
      </c>
      <c r="P15" s="4" t="s">
        <v>33</v>
      </c>
      <c r="Q15" s="4">
        <v>0</v>
      </c>
      <c r="R15" s="8">
        <v>45071</v>
      </c>
      <c r="S15" s="6">
        <v>45116</v>
      </c>
      <c r="T15" s="4" t="s">
        <v>34</v>
      </c>
      <c r="U15" s="4">
        <v>2527</v>
      </c>
      <c r="V15" s="4">
        <v>0</v>
      </c>
      <c r="W15" s="4">
        <v>0</v>
      </c>
      <c r="X15" s="4" t="s">
        <v>92</v>
      </c>
      <c r="Y15" s="4" t="s">
        <v>93</v>
      </c>
    </row>
    <row r="16" s="4" customFormat="1" spans="1:25">
      <c r="A16" s="4" t="s">
        <v>94</v>
      </c>
      <c r="B16" s="4" t="s">
        <v>26</v>
      </c>
      <c r="C16" s="4" t="s">
        <v>27</v>
      </c>
      <c r="D16" s="4" t="s">
        <v>42</v>
      </c>
      <c r="E16" s="4" t="s">
        <v>43</v>
      </c>
      <c r="F16" s="6">
        <v>45099</v>
      </c>
      <c r="G16" s="6">
        <v>45101</v>
      </c>
      <c r="H16" s="4">
        <v>1</v>
      </c>
      <c r="I16" s="4">
        <v>2</v>
      </c>
      <c r="J16" s="4">
        <v>2</v>
      </c>
      <c r="K16" s="4" t="s">
        <v>30</v>
      </c>
      <c r="L16" s="4">
        <v>2206</v>
      </c>
      <c r="M16" s="4">
        <v>2206</v>
      </c>
      <c r="N16" s="4" t="s">
        <v>95</v>
      </c>
      <c r="O16" s="4" t="s">
        <v>32</v>
      </c>
      <c r="P16" s="4" t="s">
        <v>33</v>
      </c>
      <c r="Q16" s="4">
        <v>0</v>
      </c>
      <c r="R16" s="8">
        <v>45073</v>
      </c>
      <c r="S16" s="6">
        <v>45116</v>
      </c>
      <c r="T16" s="4" t="s">
        <v>34</v>
      </c>
      <c r="U16" s="4">
        <v>2206</v>
      </c>
      <c r="V16" s="4">
        <v>0</v>
      </c>
      <c r="W16" s="4">
        <v>0</v>
      </c>
      <c r="X16" s="4" t="s">
        <v>96</v>
      </c>
      <c r="Y16" s="4" t="s">
        <v>97</v>
      </c>
    </row>
    <row r="17" s="4" customFormat="1" spans="1:25">
      <c r="A17" s="4" t="s">
        <v>98</v>
      </c>
      <c r="B17" s="4" t="s">
        <v>26</v>
      </c>
      <c r="C17" s="4" t="s">
        <v>27</v>
      </c>
      <c r="D17" s="4" t="s">
        <v>42</v>
      </c>
      <c r="E17" s="4" t="s">
        <v>43</v>
      </c>
      <c r="F17" s="6">
        <v>45099</v>
      </c>
      <c r="G17" s="6">
        <v>45101</v>
      </c>
      <c r="H17" s="4">
        <v>1</v>
      </c>
      <c r="I17" s="4">
        <v>2</v>
      </c>
      <c r="J17" s="4">
        <v>2</v>
      </c>
      <c r="K17" s="4" t="s">
        <v>30</v>
      </c>
      <c r="L17" s="4">
        <v>2310</v>
      </c>
      <c r="M17" s="4">
        <v>2310</v>
      </c>
      <c r="N17" s="4" t="s">
        <v>99</v>
      </c>
      <c r="O17" s="4" t="s">
        <v>32</v>
      </c>
      <c r="P17" s="4" t="s">
        <v>33</v>
      </c>
      <c r="Q17" s="4">
        <v>0</v>
      </c>
      <c r="R17" s="8">
        <v>45074</v>
      </c>
      <c r="S17" s="6">
        <v>45116</v>
      </c>
      <c r="T17" s="4" t="s">
        <v>34</v>
      </c>
      <c r="U17" s="4">
        <v>2310</v>
      </c>
      <c r="V17" s="4">
        <v>0</v>
      </c>
      <c r="W17" s="4">
        <v>0</v>
      </c>
      <c r="X17" s="4" t="s">
        <v>100</v>
      </c>
      <c r="Y17" s="4" t="s">
        <v>101</v>
      </c>
    </row>
    <row r="18" s="4" customFormat="1" spans="1:25">
      <c r="A18" s="4" t="s">
        <v>102</v>
      </c>
      <c r="B18" s="4" t="s">
        <v>26</v>
      </c>
      <c r="C18" s="4" t="s">
        <v>27</v>
      </c>
      <c r="D18" s="4" t="s">
        <v>28</v>
      </c>
      <c r="E18" s="4" t="s">
        <v>29</v>
      </c>
      <c r="F18" s="6">
        <v>45099</v>
      </c>
      <c r="G18" s="6">
        <v>45101</v>
      </c>
      <c r="H18" s="4">
        <v>1</v>
      </c>
      <c r="I18" s="4">
        <v>2</v>
      </c>
      <c r="J18" s="4">
        <v>2</v>
      </c>
      <c r="K18" s="4" t="s">
        <v>30</v>
      </c>
      <c r="L18" s="4">
        <v>2579</v>
      </c>
      <c r="M18" s="4">
        <v>2579</v>
      </c>
      <c r="N18" s="4" t="s">
        <v>103</v>
      </c>
      <c r="O18" s="4" t="s">
        <v>32</v>
      </c>
      <c r="P18" s="4" t="s">
        <v>33</v>
      </c>
      <c r="Q18" s="4">
        <v>0</v>
      </c>
      <c r="R18" s="8">
        <v>45077</v>
      </c>
      <c r="S18" s="6">
        <v>45116</v>
      </c>
      <c r="T18" s="4" t="s">
        <v>34</v>
      </c>
      <c r="U18" s="4">
        <v>2579</v>
      </c>
      <c r="V18" s="4">
        <v>0</v>
      </c>
      <c r="W18" s="4">
        <v>0</v>
      </c>
      <c r="X18" s="4" t="s">
        <v>104</v>
      </c>
      <c r="Y18" s="4" t="s">
        <v>105</v>
      </c>
    </row>
    <row r="19" s="4" customFormat="1" spans="1:25">
      <c r="A19" s="4" t="s">
        <v>106</v>
      </c>
      <c r="B19" s="4" t="s">
        <v>26</v>
      </c>
      <c r="C19" s="4" t="s">
        <v>27</v>
      </c>
      <c r="D19" s="4" t="s">
        <v>28</v>
      </c>
      <c r="E19" s="4" t="s">
        <v>29</v>
      </c>
      <c r="F19" s="6">
        <v>45099</v>
      </c>
      <c r="G19" s="6">
        <v>45101</v>
      </c>
      <c r="H19" s="4">
        <v>1</v>
      </c>
      <c r="I19" s="4">
        <v>2</v>
      </c>
      <c r="J19" s="4">
        <v>2</v>
      </c>
      <c r="K19" s="4" t="s">
        <v>30</v>
      </c>
      <c r="L19" s="4">
        <v>2631</v>
      </c>
      <c r="M19" s="4">
        <v>2631</v>
      </c>
      <c r="N19" s="4" t="s">
        <v>107</v>
      </c>
      <c r="O19" s="4" t="s">
        <v>32</v>
      </c>
      <c r="P19" s="4" t="s">
        <v>33</v>
      </c>
      <c r="Q19" s="4">
        <v>0</v>
      </c>
      <c r="R19" s="8">
        <v>45080</v>
      </c>
      <c r="S19" s="6">
        <v>45116</v>
      </c>
      <c r="T19" s="4" t="s">
        <v>34</v>
      </c>
      <c r="U19" s="4">
        <v>2631</v>
      </c>
      <c r="V19" s="4">
        <v>0</v>
      </c>
      <c r="W19" s="4">
        <v>0</v>
      </c>
      <c r="X19" s="4" t="s">
        <v>108</v>
      </c>
      <c r="Y19" s="4" t="s">
        <v>109</v>
      </c>
    </row>
    <row r="20" s="4" customFormat="1" spans="1:25">
      <c r="A20" s="4" t="s">
        <v>110</v>
      </c>
      <c r="B20" s="4" t="s">
        <v>26</v>
      </c>
      <c r="C20" s="4" t="s">
        <v>27</v>
      </c>
      <c r="D20" s="4" t="s">
        <v>111</v>
      </c>
      <c r="E20" s="4" t="s">
        <v>112</v>
      </c>
      <c r="F20" s="6">
        <v>45099</v>
      </c>
      <c r="G20" s="6">
        <v>45101</v>
      </c>
      <c r="H20" s="4">
        <v>1</v>
      </c>
      <c r="I20" s="4">
        <v>2</v>
      </c>
      <c r="J20" s="4">
        <v>2</v>
      </c>
      <c r="K20" s="4" t="s">
        <v>30</v>
      </c>
      <c r="L20" s="4">
        <v>2392</v>
      </c>
      <c r="M20" s="4">
        <v>2392</v>
      </c>
      <c r="N20" s="4" t="s">
        <v>113</v>
      </c>
      <c r="O20" s="4" t="s">
        <v>32</v>
      </c>
      <c r="P20" s="4" t="s">
        <v>33</v>
      </c>
      <c r="Q20" s="4">
        <v>0</v>
      </c>
      <c r="R20" s="8">
        <v>45081</v>
      </c>
      <c r="S20" s="6">
        <v>45116</v>
      </c>
      <c r="T20" s="4" t="s">
        <v>34</v>
      </c>
      <c r="U20" s="4">
        <v>2392</v>
      </c>
      <c r="V20" s="4">
        <v>0</v>
      </c>
      <c r="W20" s="4">
        <v>0</v>
      </c>
      <c r="X20" s="4" t="s">
        <v>114</v>
      </c>
      <c r="Y20" s="4" t="s">
        <v>115</v>
      </c>
    </row>
    <row r="21" s="4" customFormat="1" spans="1:25">
      <c r="A21" s="4" t="s">
        <v>116</v>
      </c>
      <c r="B21" s="4" t="s">
        <v>26</v>
      </c>
      <c r="C21" s="4" t="s">
        <v>27</v>
      </c>
      <c r="D21" s="4" t="s">
        <v>117</v>
      </c>
      <c r="E21" s="4" t="s">
        <v>118</v>
      </c>
      <c r="F21" s="6">
        <v>45099</v>
      </c>
      <c r="G21" s="6">
        <v>45101</v>
      </c>
      <c r="H21" s="4">
        <v>1</v>
      </c>
      <c r="I21" s="4">
        <v>2</v>
      </c>
      <c r="J21" s="4">
        <v>2</v>
      </c>
      <c r="K21" s="4" t="s">
        <v>30</v>
      </c>
      <c r="L21" s="4">
        <v>750.4</v>
      </c>
      <c r="M21" s="4">
        <v>750.4</v>
      </c>
      <c r="N21" s="4" t="s">
        <v>119</v>
      </c>
      <c r="O21" s="4" t="s">
        <v>32</v>
      </c>
      <c r="P21" s="4" t="s">
        <v>33</v>
      </c>
      <c r="Q21" s="4">
        <v>0</v>
      </c>
      <c r="R21" s="8">
        <v>45083.0000115741</v>
      </c>
      <c r="S21" s="6">
        <v>45116</v>
      </c>
      <c r="T21" s="4" t="s">
        <v>34</v>
      </c>
      <c r="U21" s="4">
        <v>750.4</v>
      </c>
      <c r="V21" s="4">
        <v>0</v>
      </c>
      <c r="W21" s="4">
        <v>0</v>
      </c>
      <c r="X21" s="4" t="s">
        <v>120</v>
      </c>
      <c r="Y21" s="4" t="s">
        <v>121</v>
      </c>
    </row>
    <row r="22" s="4" customFormat="1" spans="1:25">
      <c r="A22" s="4" t="s">
        <v>122</v>
      </c>
      <c r="B22" s="4" t="s">
        <v>26</v>
      </c>
      <c r="C22" s="4" t="s">
        <v>27</v>
      </c>
      <c r="D22" s="4" t="s">
        <v>123</v>
      </c>
      <c r="E22" s="4" t="s">
        <v>124</v>
      </c>
      <c r="F22" s="6">
        <v>45100</v>
      </c>
      <c r="G22" s="6">
        <v>45101</v>
      </c>
      <c r="H22" s="4">
        <v>1</v>
      </c>
      <c r="I22" s="4">
        <v>1</v>
      </c>
      <c r="J22" s="4">
        <v>1</v>
      </c>
      <c r="K22" s="4" t="s">
        <v>30</v>
      </c>
      <c r="L22" s="4">
        <v>273</v>
      </c>
      <c r="M22" s="4">
        <v>273</v>
      </c>
      <c r="N22" s="4" t="s">
        <v>125</v>
      </c>
      <c r="O22" s="4" t="s">
        <v>32</v>
      </c>
      <c r="P22" s="4" t="s">
        <v>33</v>
      </c>
      <c r="Q22" s="4">
        <v>0</v>
      </c>
      <c r="R22" s="8">
        <v>45085</v>
      </c>
      <c r="S22" s="6">
        <v>45116</v>
      </c>
      <c r="T22" s="4" t="s">
        <v>34</v>
      </c>
      <c r="U22" s="4">
        <v>273</v>
      </c>
      <c r="V22" s="4">
        <v>0</v>
      </c>
      <c r="W22" s="4">
        <v>0</v>
      </c>
      <c r="X22" s="4" t="s">
        <v>120</v>
      </c>
      <c r="Y22" s="4" t="s">
        <v>120</v>
      </c>
    </row>
    <row r="23" s="4" customFormat="1" spans="1:25">
      <c r="A23" s="4" t="s">
        <v>126</v>
      </c>
      <c r="B23" s="4" t="s">
        <v>26</v>
      </c>
      <c r="C23" s="4" t="s">
        <v>27</v>
      </c>
      <c r="D23" s="4" t="s">
        <v>123</v>
      </c>
      <c r="E23" s="4" t="s">
        <v>124</v>
      </c>
      <c r="F23" s="6">
        <v>45100</v>
      </c>
      <c r="G23" s="6">
        <v>45101</v>
      </c>
      <c r="H23" s="4">
        <v>2</v>
      </c>
      <c r="I23" s="4">
        <v>1</v>
      </c>
      <c r="J23" s="4">
        <v>2</v>
      </c>
      <c r="K23" s="4" t="s">
        <v>30</v>
      </c>
      <c r="L23" s="4">
        <v>600</v>
      </c>
      <c r="M23" s="4">
        <v>600</v>
      </c>
      <c r="N23" s="4" t="s">
        <v>127</v>
      </c>
      <c r="O23" s="4" t="s">
        <v>32</v>
      </c>
      <c r="P23" s="4" t="s">
        <v>33</v>
      </c>
      <c r="Q23" s="4">
        <v>0</v>
      </c>
      <c r="R23" s="8">
        <v>45088.0000115741</v>
      </c>
      <c r="S23" s="6">
        <v>45116</v>
      </c>
      <c r="T23" s="4" t="s">
        <v>34</v>
      </c>
      <c r="U23" s="4">
        <v>600</v>
      </c>
      <c r="V23" s="4">
        <v>0</v>
      </c>
      <c r="W23" s="4">
        <v>0</v>
      </c>
      <c r="X23" s="4" t="s">
        <v>120</v>
      </c>
      <c r="Y23" s="4" t="s">
        <v>120</v>
      </c>
    </row>
    <row r="24" s="4" customFormat="1" spans="1:25">
      <c r="A24" s="4" t="s">
        <v>128</v>
      </c>
      <c r="B24" s="4" t="s">
        <v>26</v>
      </c>
      <c r="C24" s="4" t="s">
        <v>27</v>
      </c>
      <c r="D24" s="4" t="s">
        <v>28</v>
      </c>
      <c r="E24" s="4" t="s">
        <v>29</v>
      </c>
      <c r="F24" s="6">
        <v>45099</v>
      </c>
      <c r="G24" s="6">
        <v>45101</v>
      </c>
      <c r="H24" s="4">
        <v>1</v>
      </c>
      <c r="I24" s="4">
        <v>2</v>
      </c>
      <c r="J24" s="4">
        <v>2</v>
      </c>
      <c r="K24" s="4" t="s">
        <v>30</v>
      </c>
      <c r="L24" s="4">
        <v>2673</v>
      </c>
      <c r="M24" s="4">
        <v>2673</v>
      </c>
      <c r="N24" s="4" t="s">
        <v>129</v>
      </c>
      <c r="O24" s="4" t="s">
        <v>32</v>
      </c>
      <c r="P24" s="4" t="s">
        <v>33</v>
      </c>
      <c r="Q24" s="4">
        <v>0</v>
      </c>
      <c r="R24" s="8">
        <v>45088.0000115741</v>
      </c>
      <c r="S24" s="6">
        <v>45116</v>
      </c>
      <c r="T24" s="4" t="s">
        <v>34</v>
      </c>
      <c r="U24" s="4">
        <v>2673</v>
      </c>
      <c r="V24" s="4">
        <v>0</v>
      </c>
      <c r="W24" s="4">
        <v>0</v>
      </c>
      <c r="X24" s="4" t="s">
        <v>130</v>
      </c>
      <c r="Y24" s="4" t="s">
        <v>131</v>
      </c>
    </row>
    <row r="25" s="4" customFormat="1" spans="1:25">
      <c r="A25" s="4" t="s">
        <v>132</v>
      </c>
      <c r="B25" s="4" t="s">
        <v>26</v>
      </c>
      <c r="C25" s="4" t="s">
        <v>27</v>
      </c>
      <c r="D25" s="4" t="s">
        <v>28</v>
      </c>
      <c r="E25" s="4" t="s">
        <v>29</v>
      </c>
      <c r="F25" s="6">
        <v>45099</v>
      </c>
      <c r="G25" s="6">
        <v>45101</v>
      </c>
      <c r="H25" s="4">
        <v>1</v>
      </c>
      <c r="I25" s="4">
        <v>2</v>
      </c>
      <c r="J25" s="4">
        <v>2</v>
      </c>
      <c r="K25" s="4" t="s">
        <v>30</v>
      </c>
      <c r="L25" s="4">
        <v>2673</v>
      </c>
      <c r="M25" s="4">
        <v>2673</v>
      </c>
      <c r="N25" s="4" t="s">
        <v>133</v>
      </c>
      <c r="O25" s="4" t="s">
        <v>32</v>
      </c>
      <c r="P25" s="4" t="s">
        <v>33</v>
      </c>
      <c r="Q25" s="4">
        <v>0</v>
      </c>
      <c r="R25" s="8">
        <v>45088.0000115741</v>
      </c>
      <c r="S25" s="6">
        <v>45116</v>
      </c>
      <c r="T25" s="4" t="s">
        <v>34</v>
      </c>
      <c r="U25" s="4">
        <v>2673</v>
      </c>
      <c r="V25" s="4">
        <v>0</v>
      </c>
      <c r="W25" s="4">
        <v>0</v>
      </c>
      <c r="X25" s="4" t="s">
        <v>134</v>
      </c>
      <c r="Y25" s="4" t="s">
        <v>135</v>
      </c>
    </row>
    <row r="26" s="4" customFormat="1" spans="1:25">
      <c r="A26" s="4" t="s">
        <v>136</v>
      </c>
      <c r="B26" s="4" t="s">
        <v>26</v>
      </c>
      <c r="C26" s="4" t="s">
        <v>27</v>
      </c>
      <c r="D26" s="4" t="s">
        <v>137</v>
      </c>
      <c r="E26" s="4" t="s">
        <v>138</v>
      </c>
      <c r="F26" s="6">
        <v>45098</v>
      </c>
      <c r="G26" s="6">
        <v>45101</v>
      </c>
      <c r="H26" s="4">
        <v>1</v>
      </c>
      <c r="I26" s="4">
        <v>3</v>
      </c>
      <c r="J26" s="4">
        <v>3</v>
      </c>
      <c r="K26" s="4" t="s">
        <v>30</v>
      </c>
      <c r="L26" s="4">
        <v>2943</v>
      </c>
      <c r="M26" s="4">
        <v>2943</v>
      </c>
      <c r="N26" s="4" t="s">
        <v>139</v>
      </c>
      <c r="O26" s="4" t="s">
        <v>32</v>
      </c>
      <c r="P26" s="4" t="s">
        <v>33</v>
      </c>
      <c r="Q26" s="4">
        <v>0</v>
      </c>
      <c r="R26" s="8">
        <v>45088.0000115741</v>
      </c>
      <c r="S26" s="6">
        <v>45116</v>
      </c>
      <c r="T26" s="4" t="s">
        <v>34</v>
      </c>
      <c r="U26" s="4">
        <v>2943</v>
      </c>
      <c r="V26" s="4">
        <v>0</v>
      </c>
      <c r="W26" s="4">
        <v>0</v>
      </c>
      <c r="X26" s="4" t="s">
        <v>140</v>
      </c>
      <c r="Y26" s="4" t="s">
        <v>120</v>
      </c>
    </row>
    <row r="27" s="4" customFormat="1" spans="1:25">
      <c r="A27" s="4" t="s">
        <v>141</v>
      </c>
      <c r="B27" s="4" t="s">
        <v>26</v>
      </c>
      <c r="C27" s="4" t="s">
        <v>27</v>
      </c>
      <c r="D27" s="4" t="s">
        <v>123</v>
      </c>
      <c r="E27" s="4" t="s">
        <v>124</v>
      </c>
      <c r="F27" s="6">
        <v>45099</v>
      </c>
      <c r="G27" s="6">
        <v>45101</v>
      </c>
      <c r="H27" s="4">
        <v>1</v>
      </c>
      <c r="I27" s="4">
        <v>2</v>
      </c>
      <c r="J27" s="4">
        <v>2</v>
      </c>
      <c r="K27" s="4" t="s">
        <v>30</v>
      </c>
      <c r="L27" s="4">
        <v>560</v>
      </c>
      <c r="M27" s="4">
        <v>560</v>
      </c>
      <c r="N27" s="4" t="s">
        <v>142</v>
      </c>
      <c r="O27" s="4" t="s">
        <v>32</v>
      </c>
      <c r="P27" s="4" t="s">
        <v>33</v>
      </c>
      <c r="Q27" s="4">
        <v>0</v>
      </c>
      <c r="R27" s="8">
        <v>45089.0000115741</v>
      </c>
      <c r="S27" s="6">
        <v>45116</v>
      </c>
      <c r="T27" s="4" t="s">
        <v>34</v>
      </c>
      <c r="U27" s="4">
        <v>560</v>
      </c>
      <c r="V27" s="4">
        <v>0</v>
      </c>
      <c r="W27" s="4">
        <v>0</v>
      </c>
      <c r="X27" s="4" t="s">
        <v>120</v>
      </c>
      <c r="Y27" s="4" t="s">
        <v>120</v>
      </c>
    </row>
    <row r="28" s="4" customFormat="1" spans="1:25">
      <c r="A28" s="4" t="s">
        <v>143</v>
      </c>
      <c r="B28" s="4" t="s">
        <v>26</v>
      </c>
      <c r="C28" s="4" t="s">
        <v>27</v>
      </c>
      <c r="D28" s="4" t="s">
        <v>123</v>
      </c>
      <c r="E28" s="4" t="s">
        <v>144</v>
      </c>
      <c r="F28" s="6">
        <v>45099</v>
      </c>
      <c r="G28" s="6">
        <v>45101</v>
      </c>
      <c r="H28" s="4">
        <v>1</v>
      </c>
      <c r="I28" s="4">
        <v>2</v>
      </c>
      <c r="J28" s="4">
        <v>2</v>
      </c>
      <c r="K28" s="4" t="s">
        <v>30</v>
      </c>
      <c r="L28" s="4">
        <v>560</v>
      </c>
      <c r="M28" s="4">
        <v>560</v>
      </c>
      <c r="N28" s="4" t="s">
        <v>145</v>
      </c>
      <c r="O28" s="4" t="s">
        <v>32</v>
      </c>
      <c r="P28" s="4" t="s">
        <v>33</v>
      </c>
      <c r="Q28" s="4">
        <v>0</v>
      </c>
      <c r="R28" s="8">
        <v>45089</v>
      </c>
      <c r="S28" s="6">
        <v>45116</v>
      </c>
      <c r="T28" s="4" t="s">
        <v>34</v>
      </c>
      <c r="U28" s="4">
        <v>560</v>
      </c>
      <c r="V28" s="4">
        <v>0</v>
      </c>
      <c r="W28" s="4">
        <v>0</v>
      </c>
      <c r="X28" s="4" t="s">
        <v>120</v>
      </c>
      <c r="Y28" s="4" t="s">
        <v>120</v>
      </c>
    </row>
    <row r="29" s="4" customFormat="1" spans="1:25">
      <c r="A29" s="4" t="s">
        <v>146</v>
      </c>
      <c r="B29" s="4" t="s">
        <v>26</v>
      </c>
      <c r="C29" s="4" t="s">
        <v>27</v>
      </c>
      <c r="D29" s="4" t="s">
        <v>81</v>
      </c>
      <c r="E29" s="4" t="s">
        <v>82</v>
      </c>
      <c r="F29" s="6">
        <v>45099</v>
      </c>
      <c r="G29" s="6">
        <v>45101</v>
      </c>
      <c r="H29" s="4">
        <v>1</v>
      </c>
      <c r="I29" s="4">
        <v>2</v>
      </c>
      <c r="J29" s="4">
        <v>2</v>
      </c>
      <c r="K29" s="4" t="s">
        <v>30</v>
      </c>
      <c r="L29" s="4">
        <v>2704</v>
      </c>
      <c r="M29" s="4">
        <v>2704</v>
      </c>
      <c r="N29" s="4" t="s">
        <v>147</v>
      </c>
      <c r="O29" s="4" t="s">
        <v>32</v>
      </c>
      <c r="P29" s="4" t="s">
        <v>33</v>
      </c>
      <c r="Q29" s="4">
        <v>0</v>
      </c>
      <c r="R29" s="8">
        <v>45091</v>
      </c>
      <c r="S29" s="6">
        <v>45116</v>
      </c>
      <c r="T29" s="4" t="s">
        <v>34</v>
      </c>
      <c r="U29" s="4">
        <v>2704</v>
      </c>
      <c r="V29" s="4">
        <v>0</v>
      </c>
      <c r="W29" s="4">
        <v>0</v>
      </c>
      <c r="X29" s="4" t="s">
        <v>148</v>
      </c>
      <c r="Y29" s="4" t="s">
        <v>149</v>
      </c>
    </row>
    <row r="30" s="4" customFormat="1" spans="1:25">
      <c r="A30" s="4" t="s">
        <v>150</v>
      </c>
      <c r="B30" s="4" t="s">
        <v>26</v>
      </c>
      <c r="C30" s="4" t="s">
        <v>27</v>
      </c>
      <c r="D30" s="4" t="s">
        <v>151</v>
      </c>
      <c r="E30" s="4" t="s">
        <v>152</v>
      </c>
      <c r="F30" s="6">
        <v>45099</v>
      </c>
      <c r="G30" s="6">
        <v>45101</v>
      </c>
      <c r="H30" s="4">
        <v>1</v>
      </c>
      <c r="I30" s="4">
        <v>2</v>
      </c>
      <c r="J30" s="4">
        <v>2</v>
      </c>
      <c r="K30" s="4" t="s">
        <v>30</v>
      </c>
      <c r="L30" s="4">
        <v>1784</v>
      </c>
      <c r="M30" s="4">
        <v>1784</v>
      </c>
      <c r="N30" s="4" t="s">
        <v>153</v>
      </c>
      <c r="O30" s="4" t="s">
        <v>32</v>
      </c>
      <c r="P30" s="4" t="s">
        <v>33</v>
      </c>
      <c r="Q30" s="4">
        <v>0</v>
      </c>
      <c r="R30" s="8">
        <v>45091.0000115741</v>
      </c>
      <c r="S30" s="6">
        <v>45116</v>
      </c>
      <c r="T30" s="4" t="s">
        <v>34</v>
      </c>
      <c r="U30" s="4">
        <v>1784</v>
      </c>
      <c r="V30" s="4">
        <v>0</v>
      </c>
      <c r="W30" s="4">
        <v>0</v>
      </c>
      <c r="X30" s="4" t="s">
        <v>154</v>
      </c>
      <c r="Y30" s="4" t="s">
        <v>120</v>
      </c>
    </row>
    <row r="31" s="4" customFormat="1" spans="1:25">
      <c r="A31" s="4" t="s">
        <v>155</v>
      </c>
      <c r="B31" s="4" t="s">
        <v>26</v>
      </c>
      <c r="C31" s="4" t="s">
        <v>27</v>
      </c>
      <c r="D31" s="4" t="s">
        <v>81</v>
      </c>
      <c r="E31" s="4" t="s">
        <v>82</v>
      </c>
      <c r="F31" s="6">
        <v>45099</v>
      </c>
      <c r="G31" s="6">
        <v>45101</v>
      </c>
      <c r="H31" s="4">
        <v>1</v>
      </c>
      <c r="I31" s="4">
        <v>2</v>
      </c>
      <c r="J31" s="4">
        <v>2</v>
      </c>
      <c r="K31" s="4" t="s">
        <v>30</v>
      </c>
      <c r="L31" s="4">
        <v>2704</v>
      </c>
      <c r="M31" s="4">
        <v>2704</v>
      </c>
      <c r="N31" s="4" t="s">
        <v>156</v>
      </c>
      <c r="O31" s="4" t="s">
        <v>32</v>
      </c>
      <c r="P31" s="4" t="s">
        <v>33</v>
      </c>
      <c r="Q31" s="4">
        <v>0</v>
      </c>
      <c r="R31" s="8">
        <v>45091</v>
      </c>
      <c r="S31" s="6">
        <v>45116</v>
      </c>
      <c r="T31" s="4" t="s">
        <v>34</v>
      </c>
      <c r="U31" s="4">
        <v>2704</v>
      </c>
      <c r="V31" s="4">
        <v>0</v>
      </c>
      <c r="W31" s="4">
        <v>0</v>
      </c>
      <c r="X31" s="4" t="s">
        <v>157</v>
      </c>
      <c r="Y31" s="4" t="s">
        <v>158</v>
      </c>
    </row>
    <row r="32" s="4" customFormat="1" spans="1:25">
      <c r="A32" s="4" t="s">
        <v>159</v>
      </c>
      <c r="B32" s="4" t="s">
        <v>26</v>
      </c>
      <c r="C32" s="4" t="s">
        <v>27</v>
      </c>
      <c r="D32" s="4" t="s">
        <v>160</v>
      </c>
      <c r="E32" s="4" t="s">
        <v>161</v>
      </c>
      <c r="F32" s="6">
        <v>45099</v>
      </c>
      <c r="G32" s="6">
        <v>45101</v>
      </c>
      <c r="H32" s="4">
        <v>1</v>
      </c>
      <c r="I32" s="4">
        <v>2</v>
      </c>
      <c r="J32" s="4">
        <v>2</v>
      </c>
      <c r="K32" s="4" t="s">
        <v>30</v>
      </c>
      <c r="L32" s="4">
        <v>2018</v>
      </c>
      <c r="M32" s="4">
        <v>2018</v>
      </c>
      <c r="N32" s="4" t="s">
        <v>162</v>
      </c>
      <c r="O32" s="4" t="s">
        <v>32</v>
      </c>
      <c r="P32" s="4" t="s">
        <v>33</v>
      </c>
      <c r="Q32" s="4">
        <v>0</v>
      </c>
      <c r="R32" s="8">
        <v>45091.0000115741</v>
      </c>
      <c r="S32" s="6">
        <v>45116</v>
      </c>
      <c r="T32" s="4" t="s">
        <v>34</v>
      </c>
      <c r="U32" s="4">
        <v>2018</v>
      </c>
      <c r="V32" s="4">
        <v>0</v>
      </c>
      <c r="W32" s="4">
        <v>0</v>
      </c>
      <c r="X32" s="4" t="s">
        <v>163</v>
      </c>
      <c r="Y32" s="4" t="s">
        <v>120</v>
      </c>
    </row>
    <row r="33" s="4" customFormat="1" spans="1:25">
      <c r="A33" s="4" t="s">
        <v>164</v>
      </c>
      <c r="B33" s="4" t="s">
        <v>26</v>
      </c>
      <c r="C33" s="4" t="s">
        <v>27</v>
      </c>
      <c r="D33" s="4" t="s">
        <v>137</v>
      </c>
      <c r="E33" s="4" t="s">
        <v>165</v>
      </c>
      <c r="F33" s="6">
        <v>45099</v>
      </c>
      <c r="G33" s="6">
        <v>45101</v>
      </c>
      <c r="H33" s="4">
        <v>1</v>
      </c>
      <c r="I33" s="4">
        <v>2</v>
      </c>
      <c r="J33" s="4">
        <v>2</v>
      </c>
      <c r="K33" s="4" t="s">
        <v>30</v>
      </c>
      <c r="L33" s="4">
        <v>2184</v>
      </c>
      <c r="M33" s="4">
        <v>2184</v>
      </c>
      <c r="N33" s="4" t="s">
        <v>166</v>
      </c>
      <c r="O33" s="4" t="s">
        <v>32</v>
      </c>
      <c r="P33" s="4" t="s">
        <v>33</v>
      </c>
      <c r="Q33" s="4">
        <v>0</v>
      </c>
      <c r="R33" s="8">
        <v>45092.0000115741</v>
      </c>
      <c r="S33" s="6">
        <v>45116</v>
      </c>
      <c r="T33" s="4" t="s">
        <v>34</v>
      </c>
      <c r="U33" s="4">
        <v>2184</v>
      </c>
      <c r="V33" s="4">
        <v>0</v>
      </c>
      <c r="W33" s="4">
        <v>0</v>
      </c>
      <c r="X33" s="4" t="s">
        <v>167</v>
      </c>
      <c r="Y33" s="4" t="s">
        <v>120</v>
      </c>
    </row>
    <row r="34" s="4" customFormat="1" spans="1:25">
      <c r="A34" s="4" t="s">
        <v>168</v>
      </c>
      <c r="B34" s="4" t="s">
        <v>26</v>
      </c>
      <c r="C34" s="4" t="s">
        <v>27</v>
      </c>
      <c r="D34" s="4" t="s">
        <v>151</v>
      </c>
      <c r="E34" s="4" t="s">
        <v>152</v>
      </c>
      <c r="F34" s="6">
        <v>45099</v>
      </c>
      <c r="G34" s="6">
        <v>45101</v>
      </c>
      <c r="H34" s="4">
        <v>1</v>
      </c>
      <c r="I34" s="4">
        <v>2</v>
      </c>
      <c r="J34" s="4">
        <v>2</v>
      </c>
      <c r="K34" s="4" t="s">
        <v>30</v>
      </c>
      <c r="L34" s="4">
        <v>1825</v>
      </c>
      <c r="M34" s="4">
        <v>1825</v>
      </c>
      <c r="N34" s="4" t="s">
        <v>169</v>
      </c>
      <c r="O34" s="4" t="s">
        <v>32</v>
      </c>
      <c r="P34" s="4" t="s">
        <v>33</v>
      </c>
      <c r="Q34" s="4">
        <v>0</v>
      </c>
      <c r="R34" s="8">
        <v>45093.0000115741</v>
      </c>
      <c r="S34" s="6">
        <v>45116</v>
      </c>
      <c r="T34" s="4" t="s">
        <v>34</v>
      </c>
      <c r="U34" s="4">
        <v>1825</v>
      </c>
      <c r="V34" s="4">
        <v>0</v>
      </c>
      <c r="W34" s="4">
        <v>0</v>
      </c>
      <c r="X34" s="4" t="s">
        <v>170</v>
      </c>
      <c r="Y34" s="4" t="s">
        <v>120</v>
      </c>
    </row>
    <row r="35" s="4" customFormat="1" spans="1:25">
      <c r="A35" s="4" t="s">
        <v>171</v>
      </c>
      <c r="B35" s="4" t="s">
        <v>26</v>
      </c>
      <c r="C35" s="4" t="s">
        <v>27</v>
      </c>
      <c r="D35" s="4" t="s">
        <v>123</v>
      </c>
      <c r="E35" s="4" t="s">
        <v>124</v>
      </c>
      <c r="F35" s="6">
        <v>45099</v>
      </c>
      <c r="G35" s="6">
        <v>45101</v>
      </c>
      <c r="H35" s="4">
        <v>1</v>
      </c>
      <c r="I35" s="4">
        <v>2</v>
      </c>
      <c r="J35" s="4">
        <v>2</v>
      </c>
      <c r="K35" s="4" t="s">
        <v>30</v>
      </c>
      <c r="L35" s="4">
        <v>560</v>
      </c>
      <c r="M35" s="4">
        <v>560</v>
      </c>
      <c r="N35" s="4" t="s">
        <v>172</v>
      </c>
      <c r="O35" s="4" t="s">
        <v>32</v>
      </c>
      <c r="P35" s="4" t="s">
        <v>33</v>
      </c>
      <c r="Q35" s="4">
        <v>0</v>
      </c>
      <c r="R35" s="8">
        <v>45093.0000115741</v>
      </c>
      <c r="S35" s="6">
        <v>45116</v>
      </c>
      <c r="T35" s="4" t="s">
        <v>34</v>
      </c>
      <c r="U35" s="4">
        <v>560</v>
      </c>
      <c r="V35" s="4">
        <v>0</v>
      </c>
      <c r="W35" s="4">
        <v>0</v>
      </c>
      <c r="X35" s="4" t="s">
        <v>120</v>
      </c>
      <c r="Y35" s="4" t="s">
        <v>120</v>
      </c>
    </row>
    <row r="36" s="4" customFormat="1" spans="1:25">
      <c r="A36" s="4" t="s">
        <v>173</v>
      </c>
      <c r="B36" s="4" t="s">
        <v>26</v>
      </c>
      <c r="C36" s="4" t="s">
        <v>27</v>
      </c>
      <c r="D36" s="4" t="s">
        <v>151</v>
      </c>
      <c r="E36" s="4" t="s">
        <v>152</v>
      </c>
      <c r="F36" s="6">
        <v>45099</v>
      </c>
      <c r="G36" s="6">
        <v>45101</v>
      </c>
      <c r="H36" s="4">
        <v>1</v>
      </c>
      <c r="I36" s="4">
        <v>2</v>
      </c>
      <c r="J36" s="4">
        <v>2</v>
      </c>
      <c r="K36" s="4" t="s">
        <v>30</v>
      </c>
      <c r="L36" s="4">
        <v>1825</v>
      </c>
      <c r="M36" s="4">
        <v>1825</v>
      </c>
      <c r="N36" s="4" t="s">
        <v>174</v>
      </c>
      <c r="O36" s="4" t="s">
        <v>32</v>
      </c>
      <c r="P36" s="4" t="s">
        <v>33</v>
      </c>
      <c r="Q36" s="4">
        <v>0</v>
      </c>
      <c r="R36" s="8">
        <v>45094</v>
      </c>
      <c r="S36" s="6">
        <v>45116</v>
      </c>
      <c r="T36" s="4" t="s">
        <v>34</v>
      </c>
      <c r="U36" s="4">
        <v>1825</v>
      </c>
      <c r="V36" s="4">
        <v>0</v>
      </c>
      <c r="W36" s="4">
        <v>0</v>
      </c>
      <c r="X36" s="4" t="s">
        <v>175</v>
      </c>
      <c r="Y36" s="4" t="s">
        <v>120</v>
      </c>
    </row>
    <row r="37" s="4" customFormat="1" spans="1:25">
      <c r="A37" s="4" t="s">
        <v>176</v>
      </c>
      <c r="B37" s="4" t="s">
        <v>26</v>
      </c>
      <c r="C37" s="4" t="s">
        <v>27</v>
      </c>
      <c r="D37" s="4" t="s">
        <v>123</v>
      </c>
      <c r="E37" s="4" t="s">
        <v>177</v>
      </c>
      <c r="F37" s="6">
        <v>45100</v>
      </c>
      <c r="G37" s="6">
        <v>45101</v>
      </c>
      <c r="H37" s="4">
        <v>2</v>
      </c>
      <c r="I37" s="4">
        <v>1</v>
      </c>
      <c r="J37" s="4">
        <v>2</v>
      </c>
      <c r="K37" s="4" t="s">
        <v>30</v>
      </c>
      <c r="L37" s="4">
        <v>553</v>
      </c>
      <c r="M37" s="4">
        <v>553</v>
      </c>
      <c r="N37" s="4" t="s">
        <v>178</v>
      </c>
      <c r="O37" s="4" t="s">
        <v>32</v>
      </c>
      <c r="P37" s="4" t="s">
        <v>33</v>
      </c>
      <c r="Q37" s="4">
        <v>0</v>
      </c>
      <c r="R37" s="8">
        <v>45095.0000115741</v>
      </c>
      <c r="S37" s="6">
        <v>45116</v>
      </c>
      <c r="T37" s="4" t="s">
        <v>34</v>
      </c>
      <c r="U37" s="4">
        <v>553</v>
      </c>
      <c r="V37" s="4">
        <v>0</v>
      </c>
      <c r="W37" s="4">
        <v>0</v>
      </c>
      <c r="X37" s="4" t="s">
        <v>120</v>
      </c>
      <c r="Y37" s="4" t="s">
        <v>120</v>
      </c>
    </row>
    <row r="38" s="4" customFormat="1" spans="1:25">
      <c r="A38" s="4" t="s">
        <v>179</v>
      </c>
      <c r="B38" s="4" t="s">
        <v>26</v>
      </c>
      <c r="C38" s="4" t="s">
        <v>27</v>
      </c>
      <c r="D38" s="4" t="s">
        <v>180</v>
      </c>
      <c r="E38" s="4" t="s">
        <v>181</v>
      </c>
      <c r="F38" s="6">
        <v>45099</v>
      </c>
      <c r="G38" s="6">
        <v>45101</v>
      </c>
      <c r="H38" s="4">
        <v>1</v>
      </c>
      <c r="I38" s="4">
        <v>2</v>
      </c>
      <c r="J38" s="4">
        <v>2</v>
      </c>
      <c r="K38" s="4" t="s">
        <v>30</v>
      </c>
      <c r="L38" s="4">
        <v>877.8</v>
      </c>
      <c r="M38" s="4">
        <v>877.8</v>
      </c>
      <c r="N38" s="4" t="s">
        <v>182</v>
      </c>
      <c r="O38" s="4" t="s">
        <v>32</v>
      </c>
      <c r="P38" s="4" t="s">
        <v>33</v>
      </c>
      <c r="Q38" s="4">
        <v>0</v>
      </c>
      <c r="R38" s="8">
        <v>45095.0000115741</v>
      </c>
      <c r="S38" s="6">
        <v>45116</v>
      </c>
      <c r="T38" s="4" t="s">
        <v>34</v>
      </c>
      <c r="U38" s="4">
        <v>877.8</v>
      </c>
      <c r="V38" s="4">
        <v>0</v>
      </c>
      <c r="W38" s="4">
        <v>0</v>
      </c>
      <c r="X38" s="4" t="s">
        <v>120</v>
      </c>
      <c r="Y38" s="4" t="s">
        <v>183</v>
      </c>
    </row>
    <row r="39" s="4" customFormat="1" spans="1:25">
      <c r="A39" s="4" t="s">
        <v>184</v>
      </c>
      <c r="B39" s="4" t="s">
        <v>26</v>
      </c>
      <c r="C39" s="4" t="s">
        <v>27</v>
      </c>
      <c r="D39" s="4" t="s">
        <v>180</v>
      </c>
      <c r="E39" s="4" t="s">
        <v>185</v>
      </c>
      <c r="F39" s="6">
        <v>45100</v>
      </c>
      <c r="G39" s="6">
        <v>45101</v>
      </c>
      <c r="H39" s="4">
        <v>1</v>
      </c>
      <c r="I39" s="4">
        <v>1</v>
      </c>
      <c r="J39" s="4">
        <v>1</v>
      </c>
      <c r="K39" s="4" t="s">
        <v>30</v>
      </c>
      <c r="L39" s="4">
        <v>438.9</v>
      </c>
      <c r="M39" s="4">
        <v>438.9</v>
      </c>
      <c r="N39" s="4" t="s">
        <v>186</v>
      </c>
      <c r="O39" s="4" t="s">
        <v>32</v>
      </c>
      <c r="P39" s="4" t="s">
        <v>33</v>
      </c>
      <c r="Q39" s="4">
        <v>0</v>
      </c>
      <c r="R39" s="8">
        <v>45095.0000115741</v>
      </c>
      <c r="S39" s="6">
        <v>45116</v>
      </c>
      <c r="T39" s="4" t="s">
        <v>34</v>
      </c>
      <c r="U39" s="4">
        <v>438.9</v>
      </c>
      <c r="V39" s="4">
        <v>0</v>
      </c>
      <c r="W39" s="4">
        <v>0</v>
      </c>
      <c r="X39" s="4" t="s">
        <v>120</v>
      </c>
      <c r="Y39" s="4" t="s">
        <v>187</v>
      </c>
    </row>
    <row r="40" s="4" customFormat="1" spans="1:25">
      <c r="A40" s="4" t="s">
        <v>188</v>
      </c>
      <c r="B40" s="4" t="s">
        <v>26</v>
      </c>
      <c r="C40" s="4" t="s">
        <v>27</v>
      </c>
      <c r="D40" s="4" t="s">
        <v>123</v>
      </c>
      <c r="E40" s="4" t="s">
        <v>177</v>
      </c>
      <c r="F40" s="6">
        <v>45099</v>
      </c>
      <c r="G40" s="6">
        <v>45101</v>
      </c>
      <c r="H40" s="4">
        <v>1</v>
      </c>
      <c r="I40" s="4">
        <v>2</v>
      </c>
      <c r="J40" s="4">
        <v>2</v>
      </c>
      <c r="K40" s="4" t="s">
        <v>30</v>
      </c>
      <c r="L40" s="4">
        <v>553</v>
      </c>
      <c r="M40" s="4">
        <v>553</v>
      </c>
      <c r="N40" s="4" t="s">
        <v>189</v>
      </c>
      <c r="O40" s="4" t="s">
        <v>32</v>
      </c>
      <c r="P40" s="4" t="s">
        <v>33</v>
      </c>
      <c r="Q40" s="4">
        <v>0</v>
      </c>
      <c r="R40" s="8">
        <v>45096</v>
      </c>
      <c r="S40" s="6">
        <v>45116</v>
      </c>
      <c r="T40" s="4" t="s">
        <v>34</v>
      </c>
      <c r="U40" s="4">
        <v>553</v>
      </c>
      <c r="V40" s="4">
        <v>0</v>
      </c>
      <c r="W40" s="4">
        <v>0</v>
      </c>
      <c r="X40" s="4" t="s">
        <v>120</v>
      </c>
      <c r="Y40" s="4" t="s">
        <v>120</v>
      </c>
    </row>
    <row r="41" s="4" customFormat="1" spans="1:25">
      <c r="A41" s="4" t="s">
        <v>190</v>
      </c>
      <c r="B41" s="4" t="s">
        <v>26</v>
      </c>
      <c r="C41" s="4" t="s">
        <v>27</v>
      </c>
      <c r="D41" s="4" t="s">
        <v>180</v>
      </c>
      <c r="E41" s="4" t="s">
        <v>181</v>
      </c>
      <c r="F41" s="6">
        <v>45099</v>
      </c>
      <c r="G41" s="6">
        <v>45101</v>
      </c>
      <c r="H41" s="4">
        <v>1</v>
      </c>
      <c r="I41" s="4">
        <v>2</v>
      </c>
      <c r="J41" s="4">
        <v>2</v>
      </c>
      <c r="K41" s="4" t="s">
        <v>30</v>
      </c>
      <c r="L41" s="4">
        <v>940.5</v>
      </c>
      <c r="M41" s="4">
        <v>940.5</v>
      </c>
      <c r="N41" s="4" t="s">
        <v>191</v>
      </c>
      <c r="O41" s="4" t="s">
        <v>32</v>
      </c>
      <c r="P41" s="4" t="s">
        <v>33</v>
      </c>
      <c r="Q41" s="4">
        <v>0</v>
      </c>
      <c r="R41" s="8">
        <v>45096.0000115741</v>
      </c>
      <c r="S41" s="6">
        <v>45116</v>
      </c>
      <c r="T41" s="4" t="s">
        <v>34</v>
      </c>
      <c r="U41" s="4">
        <v>940.5</v>
      </c>
      <c r="V41" s="4">
        <v>0</v>
      </c>
      <c r="W41" s="4">
        <v>0</v>
      </c>
      <c r="X41" s="4" t="s">
        <v>120</v>
      </c>
      <c r="Y41" s="4" t="s">
        <v>192</v>
      </c>
    </row>
    <row r="42" s="4" customFormat="1" spans="1:25">
      <c r="A42" s="4" t="s">
        <v>193</v>
      </c>
      <c r="B42" s="4" t="s">
        <v>26</v>
      </c>
      <c r="C42" s="4" t="s">
        <v>27</v>
      </c>
      <c r="D42" s="4" t="s">
        <v>123</v>
      </c>
      <c r="E42" s="4" t="s">
        <v>194</v>
      </c>
      <c r="F42" s="6">
        <v>45100</v>
      </c>
      <c r="G42" s="6">
        <v>45101</v>
      </c>
      <c r="H42" s="4">
        <v>1</v>
      </c>
      <c r="I42" s="4">
        <v>1</v>
      </c>
      <c r="J42" s="4">
        <v>1</v>
      </c>
      <c r="K42" s="4" t="s">
        <v>30</v>
      </c>
      <c r="L42" s="4">
        <v>306.6</v>
      </c>
      <c r="M42" s="4">
        <v>306.6</v>
      </c>
      <c r="N42" s="4" t="s">
        <v>195</v>
      </c>
      <c r="O42" s="4" t="s">
        <v>32</v>
      </c>
      <c r="P42" s="4" t="s">
        <v>33</v>
      </c>
      <c r="Q42" s="4">
        <v>0</v>
      </c>
      <c r="R42" s="8">
        <v>45096</v>
      </c>
      <c r="S42" s="6">
        <v>45116</v>
      </c>
      <c r="T42" s="4" t="s">
        <v>34</v>
      </c>
      <c r="U42" s="4">
        <v>306.6</v>
      </c>
      <c r="V42" s="4">
        <v>0</v>
      </c>
      <c r="W42" s="4">
        <v>0</v>
      </c>
      <c r="X42" s="4" t="s">
        <v>120</v>
      </c>
      <c r="Y42" s="4" t="s">
        <v>120</v>
      </c>
    </row>
    <row r="43" s="4" customFormat="1" spans="1:25">
      <c r="A43" s="4" t="s">
        <v>196</v>
      </c>
      <c r="B43" s="4" t="s">
        <v>26</v>
      </c>
      <c r="C43" s="4" t="s">
        <v>27</v>
      </c>
      <c r="D43" s="4" t="s">
        <v>151</v>
      </c>
      <c r="E43" s="4" t="s">
        <v>161</v>
      </c>
      <c r="F43" s="6">
        <v>45099</v>
      </c>
      <c r="G43" s="6">
        <v>45101</v>
      </c>
      <c r="H43" s="4">
        <v>1</v>
      </c>
      <c r="I43" s="4">
        <v>2</v>
      </c>
      <c r="J43" s="4">
        <v>2</v>
      </c>
      <c r="K43" s="4" t="s">
        <v>30</v>
      </c>
      <c r="L43" s="4">
        <v>1825</v>
      </c>
      <c r="M43" s="4">
        <v>1825</v>
      </c>
      <c r="N43" s="4" t="s">
        <v>197</v>
      </c>
      <c r="O43" s="4" t="s">
        <v>32</v>
      </c>
      <c r="P43" s="4" t="s">
        <v>33</v>
      </c>
      <c r="Q43" s="4">
        <v>0</v>
      </c>
      <c r="R43" s="8">
        <v>45096</v>
      </c>
      <c r="S43" s="6">
        <v>45116</v>
      </c>
      <c r="T43" s="4" t="s">
        <v>34</v>
      </c>
      <c r="U43" s="4">
        <v>1825</v>
      </c>
      <c r="V43" s="4">
        <v>0</v>
      </c>
      <c r="W43" s="4">
        <v>0</v>
      </c>
      <c r="X43" s="4" t="s">
        <v>198</v>
      </c>
      <c r="Y43" s="4" t="s">
        <v>120</v>
      </c>
    </row>
    <row r="44" s="4" customFormat="1" spans="1:25">
      <c r="A44" s="4" t="s">
        <v>199</v>
      </c>
      <c r="B44" s="4" t="s">
        <v>26</v>
      </c>
      <c r="C44" s="4" t="s">
        <v>27</v>
      </c>
      <c r="D44" s="4" t="s">
        <v>151</v>
      </c>
      <c r="E44" s="4" t="s">
        <v>152</v>
      </c>
      <c r="F44" s="6">
        <v>45099</v>
      </c>
      <c r="G44" s="6">
        <v>45101</v>
      </c>
      <c r="H44" s="4">
        <v>1</v>
      </c>
      <c r="I44" s="4">
        <v>2</v>
      </c>
      <c r="J44" s="4">
        <v>2</v>
      </c>
      <c r="K44" s="4" t="s">
        <v>30</v>
      </c>
      <c r="L44" s="4">
        <v>1825</v>
      </c>
      <c r="M44" s="4">
        <v>1825</v>
      </c>
      <c r="N44" s="4" t="s">
        <v>200</v>
      </c>
      <c r="O44" s="4" t="s">
        <v>32</v>
      </c>
      <c r="P44" s="4" t="s">
        <v>33</v>
      </c>
      <c r="Q44" s="4">
        <v>0</v>
      </c>
      <c r="R44" s="8">
        <v>45096</v>
      </c>
      <c r="S44" s="6">
        <v>45116</v>
      </c>
      <c r="T44" s="4" t="s">
        <v>34</v>
      </c>
      <c r="U44" s="4">
        <v>1825</v>
      </c>
      <c r="V44" s="4">
        <v>0</v>
      </c>
      <c r="W44" s="4">
        <v>0</v>
      </c>
      <c r="X44" s="4" t="s">
        <v>201</v>
      </c>
      <c r="Y44" s="4" t="s">
        <v>120</v>
      </c>
    </row>
    <row r="45" s="4" customFormat="1" spans="1:25">
      <c r="A45" s="4" t="s">
        <v>202</v>
      </c>
      <c r="B45" s="4" t="s">
        <v>26</v>
      </c>
      <c r="C45" s="4" t="s">
        <v>27</v>
      </c>
      <c r="D45" s="4" t="s">
        <v>180</v>
      </c>
      <c r="E45" s="4" t="s">
        <v>181</v>
      </c>
      <c r="F45" s="6">
        <v>45099</v>
      </c>
      <c r="G45" s="6">
        <v>45101</v>
      </c>
      <c r="H45" s="4">
        <v>3</v>
      </c>
      <c r="I45" s="4">
        <v>2</v>
      </c>
      <c r="J45" s="4">
        <v>6</v>
      </c>
      <c r="K45" s="4" t="s">
        <v>30</v>
      </c>
      <c r="L45" s="4">
        <v>2633.4</v>
      </c>
      <c r="M45" s="4">
        <v>2633.4</v>
      </c>
      <c r="N45" s="4" t="s">
        <v>203</v>
      </c>
      <c r="O45" s="4" t="s">
        <v>32</v>
      </c>
      <c r="P45" s="4" t="s">
        <v>33</v>
      </c>
      <c r="Q45" s="4">
        <v>0</v>
      </c>
      <c r="R45" s="8">
        <v>45096</v>
      </c>
      <c r="S45" s="6">
        <v>45116</v>
      </c>
      <c r="T45" s="4" t="s">
        <v>34</v>
      </c>
      <c r="U45" s="4">
        <v>2633.4</v>
      </c>
      <c r="V45" s="4">
        <v>0</v>
      </c>
      <c r="W45" s="4">
        <v>0</v>
      </c>
      <c r="X45" s="4" t="s">
        <v>120</v>
      </c>
      <c r="Y45" s="4" t="s">
        <v>204</v>
      </c>
    </row>
    <row r="46" s="4" customFormat="1" spans="1:25">
      <c r="A46" s="4" t="s">
        <v>184</v>
      </c>
      <c r="B46" s="4" t="s">
        <v>26</v>
      </c>
      <c r="C46" s="4" t="s">
        <v>205</v>
      </c>
      <c r="D46" s="4" t="s">
        <v>180</v>
      </c>
      <c r="E46" s="4" t="s">
        <v>185</v>
      </c>
      <c r="F46" s="6">
        <v>45100</v>
      </c>
      <c r="G46" s="6">
        <v>45101</v>
      </c>
      <c r="H46" s="4">
        <v>1</v>
      </c>
      <c r="I46" s="4">
        <v>1</v>
      </c>
      <c r="J46" s="4">
        <v>1</v>
      </c>
      <c r="K46" s="4" t="s">
        <v>30</v>
      </c>
      <c r="L46" s="4">
        <v>-438.9</v>
      </c>
      <c r="M46" s="4">
        <v>-438.9</v>
      </c>
      <c r="N46" s="4" t="s">
        <v>186</v>
      </c>
      <c r="O46" s="4" t="s">
        <v>32</v>
      </c>
      <c r="P46" s="4" t="s">
        <v>33</v>
      </c>
      <c r="Q46" s="4">
        <v>0</v>
      </c>
      <c r="R46" s="8">
        <v>45095.0000115741</v>
      </c>
      <c r="S46" s="6">
        <v>45116</v>
      </c>
      <c r="T46" s="4" t="s">
        <v>34</v>
      </c>
      <c r="U46" s="4">
        <v>-438.9</v>
      </c>
      <c r="V46" s="4">
        <v>0</v>
      </c>
      <c r="W46" s="4">
        <v>0</v>
      </c>
      <c r="X46" s="4" t="s">
        <v>120</v>
      </c>
      <c r="Y46" s="4" t="s">
        <v>187</v>
      </c>
    </row>
    <row r="47" s="4" customFormat="1" spans="1:25">
      <c r="A47" s="4" t="s">
        <v>206</v>
      </c>
      <c r="B47" s="4" t="s">
        <v>26</v>
      </c>
      <c r="C47" s="4" t="s">
        <v>27</v>
      </c>
      <c r="D47" s="4" t="s">
        <v>180</v>
      </c>
      <c r="E47" s="4" t="s">
        <v>185</v>
      </c>
      <c r="F47" s="6">
        <v>45099</v>
      </c>
      <c r="G47" s="6">
        <v>45101</v>
      </c>
      <c r="H47" s="4">
        <v>1</v>
      </c>
      <c r="I47" s="4">
        <v>2</v>
      </c>
      <c r="J47" s="4">
        <v>2</v>
      </c>
      <c r="K47" s="4" t="s">
        <v>30</v>
      </c>
      <c r="L47" s="4">
        <v>877.8</v>
      </c>
      <c r="M47" s="4">
        <v>877.8</v>
      </c>
      <c r="N47" s="4" t="s">
        <v>207</v>
      </c>
      <c r="O47" s="4" t="s">
        <v>32</v>
      </c>
      <c r="P47" s="4" t="s">
        <v>33</v>
      </c>
      <c r="Q47" s="4">
        <v>0</v>
      </c>
      <c r="R47" s="8">
        <v>45097</v>
      </c>
      <c r="S47" s="6">
        <v>45116</v>
      </c>
      <c r="T47" s="4" t="s">
        <v>34</v>
      </c>
      <c r="U47" s="4">
        <v>877.8</v>
      </c>
      <c r="V47" s="4">
        <v>0</v>
      </c>
      <c r="W47" s="4">
        <v>0</v>
      </c>
      <c r="X47" s="4" t="s">
        <v>120</v>
      </c>
      <c r="Y47" s="4" t="s">
        <v>208</v>
      </c>
    </row>
    <row r="48" s="4" customFormat="1" spans="1:25">
      <c r="A48" s="4" t="s">
        <v>209</v>
      </c>
      <c r="B48" s="4" t="s">
        <v>26</v>
      </c>
      <c r="C48" s="4" t="s">
        <v>27</v>
      </c>
      <c r="D48" s="4" t="s">
        <v>180</v>
      </c>
      <c r="E48" s="4" t="s">
        <v>210</v>
      </c>
      <c r="F48" s="6">
        <v>45100</v>
      </c>
      <c r="G48" s="6">
        <v>45101</v>
      </c>
      <c r="H48" s="4">
        <v>1</v>
      </c>
      <c r="I48" s="4">
        <v>1</v>
      </c>
      <c r="J48" s="4">
        <v>1</v>
      </c>
      <c r="K48" s="4" t="s">
        <v>30</v>
      </c>
      <c r="L48" s="4">
        <v>468.3</v>
      </c>
      <c r="M48" s="4">
        <v>468.3</v>
      </c>
      <c r="N48" s="4" t="s">
        <v>211</v>
      </c>
      <c r="O48" s="4" t="s">
        <v>32</v>
      </c>
      <c r="P48" s="4" t="s">
        <v>33</v>
      </c>
      <c r="Q48" s="4">
        <v>0</v>
      </c>
      <c r="R48" s="8">
        <v>45097</v>
      </c>
      <c r="S48" s="6">
        <v>45116</v>
      </c>
      <c r="T48" s="4" t="s">
        <v>34</v>
      </c>
      <c r="U48" s="4">
        <v>468.3</v>
      </c>
      <c r="V48" s="4">
        <v>0</v>
      </c>
      <c r="W48" s="4">
        <v>0</v>
      </c>
      <c r="X48" s="4" t="s">
        <v>120</v>
      </c>
      <c r="Y48" s="4" t="s">
        <v>120</v>
      </c>
    </row>
    <row r="49" s="4" customFormat="1" spans="1:25">
      <c r="A49" s="4" t="s">
        <v>212</v>
      </c>
      <c r="B49" s="4" t="s">
        <v>26</v>
      </c>
      <c r="C49" s="4" t="s">
        <v>27</v>
      </c>
      <c r="D49" s="4" t="s">
        <v>213</v>
      </c>
      <c r="E49" s="4" t="s">
        <v>214</v>
      </c>
      <c r="F49" s="6">
        <v>45100</v>
      </c>
      <c r="G49" s="6">
        <v>45101</v>
      </c>
      <c r="H49" s="4">
        <v>1</v>
      </c>
      <c r="I49" s="4">
        <v>1</v>
      </c>
      <c r="J49" s="4">
        <v>1</v>
      </c>
      <c r="K49" s="4" t="s">
        <v>30</v>
      </c>
      <c r="L49" s="4">
        <v>448.8</v>
      </c>
      <c r="M49" s="4">
        <v>448.8</v>
      </c>
      <c r="N49" s="4" t="s">
        <v>215</v>
      </c>
      <c r="O49" s="4" t="s">
        <v>32</v>
      </c>
      <c r="P49" s="4" t="s">
        <v>33</v>
      </c>
      <c r="Q49" s="4">
        <v>0</v>
      </c>
      <c r="R49" s="8">
        <v>45098.0000115741</v>
      </c>
      <c r="S49" s="6">
        <v>45116</v>
      </c>
      <c r="T49" s="4" t="s">
        <v>34</v>
      </c>
      <c r="U49" s="4">
        <v>448.8</v>
      </c>
      <c r="V49" s="4">
        <v>0</v>
      </c>
      <c r="W49" s="4">
        <v>0</v>
      </c>
      <c r="X49" s="4" t="s">
        <v>216</v>
      </c>
      <c r="Y49" s="4" t="s">
        <v>120</v>
      </c>
    </row>
    <row r="50" s="4" customFormat="1" spans="1:25">
      <c r="A50" s="4" t="s">
        <v>217</v>
      </c>
      <c r="B50" s="4" t="s">
        <v>26</v>
      </c>
      <c r="C50" s="4" t="s">
        <v>27</v>
      </c>
      <c r="D50" s="4" t="s">
        <v>218</v>
      </c>
      <c r="E50" s="4" t="s">
        <v>219</v>
      </c>
      <c r="F50" s="6">
        <v>45100</v>
      </c>
      <c r="G50" s="6">
        <v>45101</v>
      </c>
      <c r="H50" s="4">
        <v>1</v>
      </c>
      <c r="I50" s="4">
        <v>1</v>
      </c>
      <c r="J50" s="4">
        <v>1</v>
      </c>
      <c r="K50" s="4" t="s">
        <v>30</v>
      </c>
      <c r="L50" s="4">
        <v>300.46</v>
      </c>
      <c r="M50" s="4">
        <v>300.46</v>
      </c>
      <c r="N50" s="4" t="s">
        <v>220</v>
      </c>
      <c r="O50" s="4" t="s">
        <v>32</v>
      </c>
      <c r="P50" s="4" t="s">
        <v>33</v>
      </c>
      <c r="Q50" s="4">
        <v>0</v>
      </c>
      <c r="R50" s="8">
        <v>45100</v>
      </c>
      <c r="S50" s="6">
        <v>45116</v>
      </c>
      <c r="T50" s="4" t="s">
        <v>34</v>
      </c>
      <c r="U50" s="4">
        <v>300.46</v>
      </c>
      <c r="V50" s="4">
        <v>0</v>
      </c>
      <c r="W50" s="4">
        <v>0</v>
      </c>
      <c r="X50" s="4" t="s">
        <v>120</v>
      </c>
      <c r="Y50" s="4" t="s">
        <v>120</v>
      </c>
    </row>
    <row r="51" s="4" customFormat="1" spans="1:25">
      <c r="A51" s="4" t="s">
        <v>221</v>
      </c>
      <c r="B51" s="4" t="s">
        <v>26</v>
      </c>
      <c r="C51" s="4" t="s">
        <v>27</v>
      </c>
      <c r="D51" s="4" t="s">
        <v>117</v>
      </c>
      <c r="E51" s="4" t="s">
        <v>222</v>
      </c>
      <c r="F51" s="6">
        <v>45100</v>
      </c>
      <c r="G51" s="6">
        <v>45101</v>
      </c>
      <c r="H51" s="4">
        <v>1</v>
      </c>
      <c r="I51" s="4">
        <v>1</v>
      </c>
      <c r="J51" s="4">
        <v>1</v>
      </c>
      <c r="K51" s="4" t="s">
        <v>30</v>
      </c>
      <c r="L51" s="4">
        <v>378</v>
      </c>
      <c r="M51" s="4">
        <v>378</v>
      </c>
      <c r="N51" s="4" t="s">
        <v>223</v>
      </c>
      <c r="O51" s="4" t="s">
        <v>32</v>
      </c>
      <c r="P51" s="4" t="s">
        <v>33</v>
      </c>
      <c r="Q51" s="4">
        <v>0</v>
      </c>
      <c r="R51" s="8">
        <v>45100.0000115741</v>
      </c>
      <c r="S51" s="6">
        <v>45116</v>
      </c>
      <c r="T51" s="4" t="s">
        <v>34</v>
      </c>
      <c r="U51" s="4">
        <v>378</v>
      </c>
      <c r="V51" s="4">
        <v>0</v>
      </c>
      <c r="W51" s="4">
        <v>0</v>
      </c>
      <c r="X51" s="4" t="s">
        <v>120</v>
      </c>
      <c r="Y51" s="4" t="s">
        <v>120</v>
      </c>
    </row>
    <row r="52" s="4" customFormat="1" spans="1:25">
      <c r="A52" s="4" t="s">
        <v>224</v>
      </c>
      <c r="B52" s="4" t="s">
        <v>26</v>
      </c>
      <c r="C52" s="4" t="s">
        <v>27</v>
      </c>
      <c r="D52" s="4" t="s">
        <v>28</v>
      </c>
      <c r="E52" s="4" t="s">
        <v>29</v>
      </c>
      <c r="F52" s="6">
        <v>45098</v>
      </c>
      <c r="G52" s="6">
        <v>45102</v>
      </c>
      <c r="H52" s="4">
        <v>1</v>
      </c>
      <c r="I52" s="4">
        <v>4</v>
      </c>
      <c r="J52" s="4">
        <v>4</v>
      </c>
      <c r="K52" s="4" t="s">
        <v>30</v>
      </c>
      <c r="L52" s="4">
        <v>3682</v>
      </c>
      <c r="M52" s="4">
        <v>3682</v>
      </c>
      <c r="N52" s="4" t="s">
        <v>225</v>
      </c>
      <c r="O52" s="4" t="s">
        <v>226</v>
      </c>
      <c r="P52" s="4" t="s">
        <v>33</v>
      </c>
      <c r="Q52" s="4">
        <v>0</v>
      </c>
      <c r="R52" s="8">
        <v>45041</v>
      </c>
      <c r="S52" s="6">
        <v>45117</v>
      </c>
      <c r="T52" s="4" t="s">
        <v>34</v>
      </c>
      <c r="U52" s="4">
        <v>3682</v>
      </c>
      <c r="V52" s="4">
        <v>0</v>
      </c>
      <c r="W52" s="4">
        <v>0</v>
      </c>
      <c r="X52" s="4" t="s">
        <v>227</v>
      </c>
      <c r="Y52" s="4" t="s">
        <v>228</v>
      </c>
    </row>
    <row r="53" s="4" customFormat="1" spans="1:25">
      <c r="A53" s="4" t="s">
        <v>229</v>
      </c>
      <c r="B53" s="4" t="s">
        <v>26</v>
      </c>
      <c r="C53" s="4" t="s">
        <v>27</v>
      </c>
      <c r="D53" s="4" t="s">
        <v>28</v>
      </c>
      <c r="E53" s="4" t="s">
        <v>29</v>
      </c>
      <c r="F53" s="6">
        <v>45096</v>
      </c>
      <c r="G53" s="6">
        <v>45102</v>
      </c>
      <c r="H53" s="4">
        <v>1</v>
      </c>
      <c r="I53" s="4">
        <v>6</v>
      </c>
      <c r="J53" s="4">
        <v>6</v>
      </c>
      <c r="K53" s="4" t="s">
        <v>30</v>
      </c>
      <c r="L53" s="4">
        <v>5346</v>
      </c>
      <c r="M53" s="4">
        <v>5346</v>
      </c>
      <c r="N53" s="4" t="s">
        <v>230</v>
      </c>
      <c r="O53" s="4" t="s">
        <v>226</v>
      </c>
      <c r="P53" s="4" t="s">
        <v>33</v>
      </c>
      <c r="Q53" s="4">
        <v>0</v>
      </c>
      <c r="R53" s="8">
        <v>45041</v>
      </c>
      <c r="S53" s="6">
        <v>45117</v>
      </c>
      <c r="T53" s="4" t="s">
        <v>34</v>
      </c>
      <c r="U53" s="4">
        <v>5346</v>
      </c>
      <c r="V53" s="4">
        <v>0</v>
      </c>
      <c r="W53" s="4">
        <v>0</v>
      </c>
      <c r="X53" s="4" t="s">
        <v>231</v>
      </c>
      <c r="Y53" s="4" t="s">
        <v>120</v>
      </c>
    </row>
    <row r="54" s="4" customFormat="1" spans="1:25">
      <c r="A54" s="4" t="s">
        <v>232</v>
      </c>
      <c r="B54" s="4" t="s">
        <v>26</v>
      </c>
      <c r="C54" s="4" t="s">
        <v>27</v>
      </c>
      <c r="D54" s="4" t="s">
        <v>42</v>
      </c>
      <c r="E54" s="4" t="s">
        <v>43</v>
      </c>
      <c r="F54" s="6">
        <v>45100</v>
      </c>
      <c r="G54" s="6">
        <v>45102</v>
      </c>
      <c r="H54" s="4">
        <v>1</v>
      </c>
      <c r="I54" s="4">
        <v>2</v>
      </c>
      <c r="J54" s="4">
        <v>2</v>
      </c>
      <c r="K54" s="4" t="s">
        <v>30</v>
      </c>
      <c r="L54" s="4">
        <v>2277</v>
      </c>
      <c r="M54" s="4">
        <v>2277</v>
      </c>
      <c r="N54" s="4" t="s">
        <v>233</v>
      </c>
      <c r="O54" s="4" t="s">
        <v>226</v>
      </c>
      <c r="P54" s="4" t="s">
        <v>33</v>
      </c>
      <c r="Q54" s="4">
        <v>0</v>
      </c>
      <c r="R54" s="8">
        <v>45056</v>
      </c>
      <c r="S54" s="6">
        <v>45117</v>
      </c>
      <c r="T54" s="4" t="s">
        <v>34</v>
      </c>
      <c r="U54" s="4">
        <v>2277</v>
      </c>
      <c r="V54" s="4">
        <v>0</v>
      </c>
      <c r="W54" s="4">
        <v>0</v>
      </c>
      <c r="X54" s="4" t="s">
        <v>234</v>
      </c>
      <c r="Y54" s="4" t="s">
        <v>235</v>
      </c>
    </row>
    <row r="55" s="4" customFormat="1" spans="1:25">
      <c r="A55" s="4" t="s">
        <v>236</v>
      </c>
      <c r="B55" s="4" t="s">
        <v>26</v>
      </c>
      <c r="C55" s="4" t="s">
        <v>27</v>
      </c>
      <c r="D55" s="4" t="s">
        <v>42</v>
      </c>
      <c r="E55" s="4" t="s">
        <v>43</v>
      </c>
      <c r="F55" s="6">
        <v>45096</v>
      </c>
      <c r="G55" s="6">
        <v>45102</v>
      </c>
      <c r="H55" s="4">
        <v>1</v>
      </c>
      <c r="I55" s="4">
        <v>6</v>
      </c>
      <c r="J55" s="4">
        <v>6</v>
      </c>
      <c r="K55" s="4" t="s">
        <v>30</v>
      </c>
      <c r="L55" s="4">
        <v>6240</v>
      </c>
      <c r="M55" s="4">
        <v>6240</v>
      </c>
      <c r="N55" s="4" t="s">
        <v>237</v>
      </c>
      <c r="O55" s="4" t="s">
        <v>226</v>
      </c>
      <c r="P55" s="4" t="s">
        <v>33</v>
      </c>
      <c r="Q55" s="4">
        <v>0</v>
      </c>
      <c r="R55" s="8">
        <v>45066</v>
      </c>
      <c r="S55" s="6">
        <v>45117</v>
      </c>
      <c r="T55" s="4" t="s">
        <v>34</v>
      </c>
      <c r="U55" s="4">
        <v>6240</v>
      </c>
      <c r="V55" s="4">
        <v>0</v>
      </c>
      <c r="W55" s="4">
        <v>0</v>
      </c>
      <c r="X55" s="4" t="s">
        <v>238</v>
      </c>
      <c r="Y55" s="4" t="s">
        <v>120</v>
      </c>
    </row>
    <row r="56" s="4" customFormat="1" spans="1:25">
      <c r="A56" s="4" t="s">
        <v>236</v>
      </c>
      <c r="B56" s="4" t="s">
        <v>26</v>
      </c>
      <c r="C56" s="4" t="s">
        <v>205</v>
      </c>
      <c r="D56" s="4" t="s">
        <v>42</v>
      </c>
      <c r="E56" s="4" t="s">
        <v>43</v>
      </c>
      <c r="F56" s="6">
        <v>45096</v>
      </c>
      <c r="G56" s="6">
        <v>45102</v>
      </c>
      <c r="H56" s="4">
        <v>1</v>
      </c>
      <c r="I56" s="4">
        <v>6</v>
      </c>
      <c r="J56" s="4">
        <v>6</v>
      </c>
      <c r="K56" s="4" t="s">
        <v>30</v>
      </c>
      <c r="L56" s="4">
        <v>-6240</v>
      </c>
      <c r="M56" s="4">
        <v>-6240</v>
      </c>
      <c r="N56" s="4" t="s">
        <v>237</v>
      </c>
      <c r="O56" s="4" t="s">
        <v>226</v>
      </c>
      <c r="P56" s="4" t="s">
        <v>33</v>
      </c>
      <c r="Q56" s="4">
        <v>0</v>
      </c>
      <c r="R56" s="8">
        <v>45066</v>
      </c>
      <c r="S56" s="6">
        <v>45117</v>
      </c>
      <c r="T56" s="4" t="s">
        <v>34</v>
      </c>
      <c r="U56" s="4">
        <v>-6240</v>
      </c>
      <c r="V56" s="4">
        <v>0</v>
      </c>
      <c r="W56" s="4">
        <v>0</v>
      </c>
      <c r="X56" s="4" t="s">
        <v>238</v>
      </c>
      <c r="Y56" s="4" t="s">
        <v>120</v>
      </c>
    </row>
    <row r="57" s="4" customFormat="1" spans="1:25">
      <c r="A57" s="4" t="s">
        <v>239</v>
      </c>
      <c r="B57" s="4" t="s">
        <v>26</v>
      </c>
      <c r="C57" s="4" t="s">
        <v>27</v>
      </c>
      <c r="D57" s="4" t="s">
        <v>42</v>
      </c>
      <c r="E57" s="4" t="s">
        <v>43</v>
      </c>
      <c r="F57" s="6">
        <v>45098</v>
      </c>
      <c r="G57" s="6">
        <v>45102</v>
      </c>
      <c r="H57" s="4">
        <v>1</v>
      </c>
      <c r="I57" s="4">
        <v>4</v>
      </c>
      <c r="J57" s="4">
        <v>4</v>
      </c>
      <c r="K57" s="4" t="s">
        <v>30</v>
      </c>
      <c r="L57" s="4">
        <v>4411</v>
      </c>
      <c r="M57" s="4">
        <v>4411</v>
      </c>
      <c r="N57" s="4" t="s">
        <v>240</v>
      </c>
      <c r="O57" s="4" t="s">
        <v>226</v>
      </c>
      <c r="P57" s="4" t="s">
        <v>33</v>
      </c>
      <c r="Q57" s="4">
        <v>0</v>
      </c>
      <c r="R57" s="8">
        <v>45072</v>
      </c>
      <c r="S57" s="6">
        <v>45117</v>
      </c>
      <c r="T57" s="4" t="s">
        <v>34</v>
      </c>
      <c r="U57" s="4">
        <v>4411</v>
      </c>
      <c r="V57" s="4">
        <v>0</v>
      </c>
      <c r="W57" s="4">
        <v>2000</v>
      </c>
      <c r="X57" s="4" t="s">
        <v>241</v>
      </c>
      <c r="Y57" s="4" t="s">
        <v>242</v>
      </c>
    </row>
    <row r="58" s="4" customFormat="1" spans="1:25">
      <c r="A58" s="4" t="s">
        <v>243</v>
      </c>
      <c r="B58" s="4" t="s">
        <v>26</v>
      </c>
      <c r="C58" s="4" t="s">
        <v>27</v>
      </c>
      <c r="D58" s="4" t="s">
        <v>42</v>
      </c>
      <c r="E58" s="4" t="s">
        <v>43</v>
      </c>
      <c r="F58" s="6">
        <v>45098</v>
      </c>
      <c r="G58" s="6">
        <v>45102</v>
      </c>
      <c r="H58" s="4">
        <v>1</v>
      </c>
      <c r="I58" s="4">
        <v>4</v>
      </c>
      <c r="J58" s="4">
        <v>4</v>
      </c>
      <c r="K58" s="4" t="s">
        <v>30</v>
      </c>
      <c r="L58" s="4">
        <v>4411</v>
      </c>
      <c r="M58" s="4">
        <v>4411</v>
      </c>
      <c r="N58" s="4" t="s">
        <v>244</v>
      </c>
      <c r="O58" s="4" t="s">
        <v>226</v>
      </c>
      <c r="P58" s="4" t="s">
        <v>33</v>
      </c>
      <c r="Q58" s="4">
        <v>0</v>
      </c>
      <c r="R58" s="8">
        <v>45072</v>
      </c>
      <c r="S58" s="6">
        <v>45117</v>
      </c>
      <c r="T58" s="4" t="s">
        <v>34</v>
      </c>
      <c r="U58" s="4">
        <v>4411</v>
      </c>
      <c r="V58" s="4">
        <v>0</v>
      </c>
      <c r="W58" s="4">
        <v>0</v>
      </c>
      <c r="X58" s="4" t="s">
        <v>245</v>
      </c>
      <c r="Y58" s="4" t="s">
        <v>246</v>
      </c>
    </row>
    <row r="59" s="4" customFormat="1" spans="1:25">
      <c r="A59" s="4" t="s">
        <v>247</v>
      </c>
      <c r="B59" s="4" t="s">
        <v>26</v>
      </c>
      <c r="C59" s="4" t="s">
        <v>27</v>
      </c>
      <c r="D59" s="4" t="s">
        <v>81</v>
      </c>
      <c r="E59" s="4" t="s">
        <v>82</v>
      </c>
      <c r="F59" s="6">
        <v>45099</v>
      </c>
      <c r="G59" s="6">
        <v>45102</v>
      </c>
      <c r="H59" s="4">
        <v>1</v>
      </c>
      <c r="I59" s="4">
        <v>3</v>
      </c>
      <c r="J59" s="4">
        <v>3</v>
      </c>
      <c r="K59" s="4" t="s">
        <v>30</v>
      </c>
      <c r="L59" s="4">
        <v>3980</v>
      </c>
      <c r="M59" s="4">
        <v>3980</v>
      </c>
      <c r="N59" s="4" t="s">
        <v>248</v>
      </c>
      <c r="O59" s="4" t="s">
        <v>226</v>
      </c>
      <c r="P59" s="4" t="s">
        <v>33</v>
      </c>
      <c r="Q59" s="4">
        <v>0</v>
      </c>
      <c r="R59" s="8">
        <v>45073</v>
      </c>
      <c r="S59" s="6">
        <v>45117</v>
      </c>
      <c r="T59" s="4" t="s">
        <v>34</v>
      </c>
      <c r="U59" s="4">
        <v>3980</v>
      </c>
      <c r="V59" s="4">
        <v>0</v>
      </c>
      <c r="W59" s="4">
        <v>0</v>
      </c>
      <c r="X59" s="4" t="s">
        <v>249</v>
      </c>
      <c r="Y59" s="4" t="s">
        <v>250</v>
      </c>
    </row>
    <row r="60" s="4" customFormat="1" spans="1:25">
      <c r="A60" s="4" t="s">
        <v>251</v>
      </c>
      <c r="B60" s="4" t="s">
        <v>26</v>
      </c>
      <c r="C60" s="4" t="s">
        <v>27</v>
      </c>
      <c r="D60" s="4" t="s">
        <v>28</v>
      </c>
      <c r="E60" s="4" t="s">
        <v>29</v>
      </c>
      <c r="F60" s="6">
        <v>45098</v>
      </c>
      <c r="G60" s="6">
        <v>45102</v>
      </c>
      <c r="H60" s="4">
        <v>1</v>
      </c>
      <c r="I60" s="4">
        <v>4</v>
      </c>
      <c r="J60" s="4">
        <v>4</v>
      </c>
      <c r="K60" s="4" t="s">
        <v>30</v>
      </c>
      <c r="L60" s="4">
        <v>4794</v>
      </c>
      <c r="M60" s="4">
        <v>4794</v>
      </c>
      <c r="N60" s="4" t="s">
        <v>252</v>
      </c>
      <c r="O60" s="4" t="s">
        <v>226</v>
      </c>
      <c r="P60" s="4" t="s">
        <v>33</v>
      </c>
      <c r="Q60" s="4">
        <v>0</v>
      </c>
      <c r="R60" s="8">
        <v>45077</v>
      </c>
      <c r="S60" s="6">
        <v>45117</v>
      </c>
      <c r="T60" s="4" t="s">
        <v>34</v>
      </c>
      <c r="U60" s="4">
        <v>4794</v>
      </c>
      <c r="V60" s="4">
        <v>0</v>
      </c>
      <c r="W60" s="4">
        <v>0</v>
      </c>
      <c r="X60" s="4" t="s">
        <v>253</v>
      </c>
      <c r="Y60" s="4" t="s">
        <v>254</v>
      </c>
    </row>
    <row r="61" s="4" customFormat="1" spans="1:25">
      <c r="A61" s="4" t="s">
        <v>255</v>
      </c>
      <c r="B61" s="4" t="s">
        <v>26</v>
      </c>
      <c r="C61" s="4" t="s">
        <v>27</v>
      </c>
      <c r="D61" s="4" t="s">
        <v>81</v>
      </c>
      <c r="E61" s="4" t="s">
        <v>82</v>
      </c>
      <c r="F61" s="6">
        <v>45100</v>
      </c>
      <c r="G61" s="6">
        <v>45102</v>
      </c>
      <c r="H61" s="4">
        <v>1</v>
      </c>
      <c r="I61" s="4">
        <v>2</v>
      </c>
      <c r="J61" s="4">
        <v>2</v>
      </c>
      <c r="K61" s="4" t="s">
        <v>30</v>
      </c>
      <c r="L61" s="4">
        <v>2756</v>
      </c>
      <c r="M61" s="4">
        <v>2756</v>
      </c>
      <c r="N61" s="4" t="s">
        <v>256</v>
      </c>
      <c r="O61" s="4" t="s">
        <v>226</v>
      </c>
      <c r="P61" s="4" t="s">
        <v>33</v>
      </c>
      <c r="Q61" s="4">
        <v>0</v>
      </c>
      <c r="R61" s="8">
        <v>45089.0000115741</v>
      </c>
      <c r="S61" s="6">
        <v>45117</v>
      </c>
      <c r="T61" s="4" t="s">
        <v>34</v>
      </c>
      <c r="U61" s="4">
        <v>2756</v>
      </c>
      <c r="V61" s="4">
        <v>0</v>
      </c>
      <c r="W61" s="4">
        <v>0</v>
      </c>
      <c r="X61" s="4" t="s">
        <v>257</v>
      </c>
      <c r="Y61" s="4" t="s">
        <v>258</v>
      </c>
    </row>
    <row r="62" s="4" customFormat="1" spans="1:25">
      <c r="A62" s="4" t="s">
        <v>259</v>
      </c>
      <c r="B62" s="4" t="s">
        <v>26</v>
      </c>
      <c r="C62" s="4" t="s">
        <v>27</v>
      </c>
      <c r="D62" s="4" t="s">
        <v>42</v>
      </c>
      <c r="E62" s="4" t="s">
        <v>43</v>
      </c>
      <c r="F62" s="6">
        <v>45100</v>
      </c>
      <c r="G62" s="6">
        <v>45102</v>
      </c>
      <c r="H62" s="4">
        <v>3</v>
      </c>
      <c r="I62" s="4">
        <v>2</v>
      </c>
      <c r="J62" s="4">
        <v>6</v>
      </c>
      <c r="K62" s="4" t="s">
        <v>30</v>
      </c>
      <c r="L62" s="4">
        <v>9048</v>
      </c>
      <c r="M62" s="4">
        <v>9048</v>
      </c>
      <c r="N62" s="4" t="s">
        <v>260</v>
      </c>
      <c r="O62" s="4" t="s">
        <v>226</v>
      </c>
      <c r="P62" s="4" t="s">
        <v>33</v>
      </c>
      <c r="Q62" s="4">
        <v>0</v>
      </c>
      <c r="R62" s="8">
        <v>45089</v>
      </c>
      <c r="S62" s="6">
        <v>45117</v>
      </c>
      <c r="T62" s="4" t="s">
        <v>34</v>
      </c>
      <c r="U62" s="4">
        <v>9048</v>
      </c>
      <c r="V62" s="4">
        <v>0</v>
      </c>
      <c r="W62" s="4">
        <v>0</v>
      </c>
      <c r="X62" s="4" t="s">
        <v>261</v>
      </c>
      <c r="Y62" s="4" t="s">
        <v>262</v>
      </c>
    </row>
    <row r="63" s="4" customFormat="1" spans="1:25">
      <c r="A63" s="4" t="s">
        <v>263</v>
      </c>
      <c r="B63" s="4" t="s">
        <v>26</v>
      </c>
      <c r="C63" s="4" t="s">
        <v>27</v>
      </c>
      <c r="D63" s="4" t="s">
        <v>137</v>
      </c>
      <c r="E63" s="4" t="s">
        <v>165</v>
      </c>
      <c r="F63" s="6">
        <v>45100</v>
      </c>
      <c r="G63" s="6">
        <v>45102</v>
      </c>
      <c r="H63" s="4">
        <v>1</v>
      </c>
      <c r="I63" s="4">
        <v>2</v>
      </c>
      <c r="J63" s="4">
        <v>2</v>
      </c>
      <c r="K63" s="4" t="s">
        <v>30</v>
      </c>
      <c r="L63" s="4">
        <v>2184</v>
      </c>
      <c r="M63" s="4">
        <v>2184</v>
      </c>
      <c r="N63" s="4" t="s">
        <v>264</v>
      </c>
      <c r="O63" s="4" t="s">
        <v>226</v>
      </c>
      <c r="P63" s="4" t="s">
        <v>33</v>
      </c>
      <c r="Q63" s="4">
        <v>0</v>
      </c>
      <c r="R63" s="8">
        <v>45093</v>
      </c>
      <c r="S63" s="6">
        <v>45117</v>
      </c>
      <c r="T63" s="4" t="s">
        <v>34</v>
      </c>
      <c r="U63" s="4">
        <v>2184</v>
      </c>
      <c r="V63" s="4">
        <v>0</v>
      </c>
      <c r="W63" s="4">
        <v>0</v>
      </c>
      <c r="X63" s="4" t="s">
        <v>265</v>
      </c>
      <c r="Y63" s="4" t="s">
        <v>120</v>
      </c>
    </row>
    <row r="64" s="4" customFormat="1" spans="1:25">
      <c r="A64" s="4" t="s">
        <v>266</v>
      </c>
      <c r="B64" s="4" t="s">
        <v>26</v>
      </c>
      <c r="C64" s="4" t="s">
        <v>27</v>
      </c>
      <c r="D64" s="4" t="s">
        <v>123</v>
      </c>
      <c r="E64" s="4" t="s">
        <v>144</v>
      </c>
      <c r="F64" s="6">
        <v>45099</v>
      </c>
      <c r="G64" s="6">
        <v>45102</v>
      </c>
      <c r="H64" s="4">
        <v>1</v>
      </c>
      <c r="I64" s="4">
        <v>3</v>
      </c>
      <c r="J64" s="4">
        <v>3</v>
      </c>
      <c r="K64" s="4" t="s">
        <v>30</v>
      </c>
      <c r="L64" s="4">
        <v>840</v>
      </c>
      <c r="M64" s="4">
        <v>840</v>
      </c>
      <c r="N64" s="4" t="s">
        <v>267</v>
      </c>
      <c r="O64" s="4" t="s">
        <v>226</v>
      </c>
      <c r="P64" s="4" t="s">
        <v>33</v>
      </c>
      <c r="Q64" s="4">
        <v>0</v>
      </c>
      <c r="R64" s="8">
        <v>45094.0000115741</v>
      </c>
      <c r="S64" s="6">
        <v>45117</v>
      </c>
      <c r="T64" s="4" t="s">
        <v>34</v>
      </c>
      <c r="U64" s="4">
        <v>840</v>
      </c>
      <c r="V64" s="4">
        <v>0</v>
      </c>
      <c r="W64" s="4">
        <v>0</v>
      </c>
      <c r="X64" s="4" t="s">
        <v>120</v>
      </c>
      <c r="Y64" s="4" t="s">
        <v>120</v>
      </c>
    </row>
    <row r="65" s="4" customFormat="1" spans="1:25">
      <c r="A65" s="4" t="s">
        <v>268</v>
      </c>
      <c r="B65" s="4" t="s">
        <v>26</v>
      </c>
      <c r="C65" s="4" t="s">
        <v>27</v>
      </c>
      <c r="D65" s="4" t="s">
        <v>123</v>
      </c>
      <c r="E65" s="4" t="s">
        <v>144</v>
      </c>
      <c r="F65" s="6">
        <v>45100</v>
      </c>
      <c r="G65" s="6">
        <v>45102</v>
      </c>
      <c r="H65" s="4">
        <v>1</v>
      </c>
      <c r="I65" s="4">
        <v>2</v>
      </c>
      <c r="J65" s="4">
        <v>2</v>
      </c>
      <c r="K65" s="4" t="s">
        <v>30</v>
      </c>
      <c r="L65" s="4">
        <v>560</v>
      </c>
      <c r="M65" s="4">
        <v>560</v>
      </c>
      <c r="N65" s="4" t="s">
        <v>269</v>
      </c>
      <c r="O65" s="4" t="s">
        <v>226</v>
      </c>
      <c r="P65" s="4" t="s">
        <v>33</v>
      </c>
      <c r="Q65" s="4">
        <v>0</v>
      </c>
      <c r="R65" s="8">
        <v>45096.0000115741</v>
      </c>
      <c r="S65" s="6">
        <v>45117</v>
      </c>
      <c r="T65" s="4" t="s">
        <v>34</v>
      </c>
      <c r="U65" s="4">
        <v>560</v>
      </c>
      <c r="V65" s="4">
        <v>0</v>
      </c>
      <c r="W65" s="4">
        <v>0</v>
      </c>
      <c r="X65" s="4" t="s">
        <v>120</v>
      </c>
      <c r="Y65" s="4" t="s">
        <v>120</v>
      </c>
    </row>
    <row r="66" s="4" customFormat="1" spans="1:25">
      <c r="A66" s="4" t="s">
        <v>268</v>
      </c>
      <c r="B66" s="4" t="s">
        <v>26</v>
      </c>
      <c r="C66" s="4" t="s">
        <v>205</v>
      </c>
      <c r="D66" s="4" t="s">
        <v>123</v>
      </c>
      <c r="E66" s="4" t="s">
        <v>144</v>
      </c>
      <c r="F66" s="6">
        <v>45100</v>
      </c>
      <c r="G66" s="6">
        <v>45102</v>
      </c>
      <c r="H66" s="4">
        <v>1</v>
      </c>
      <c r="I66" s="4">
        <v>2</v>
      </c>
      <c r="J66" s="4">
        <v>2</v>
      </c>
      <c r="K66" s="4" t="s">
        <v>30</v>
      </c>
      <c r="L66" s="4">
        <v>-560</v>
      </c>
      <c r="M66" s="4">
        <v>-560</v>
      </c>
      <c r="N66" s="4" t="s">
        <v>269</v>
      </c>
      <c r="O66" s="4" t="s">
        <v>226</v>
      </c>
      <c r="P66" s="4" t="s">
        <v>33</v>
      </c>
      <c r="Q66" s="4">
        <v>0</v>
      </c>
      <c r="R66" s="8">
        <v>45096.0000115741</v>
      </c>
      <c r="S66" s="6">
        <v>45117</v>
      </c>
      <c r="T66" s="4" t="s">
        <v>34</v>
      </c>
      <c r="U66" s="4">
        <v>-560</v>
      </c>
      <c r="V66" s="4">
        <v>0</v>
      </c>
      <c r="W66" s="4">
        <v>0</v>
      </c>
      <c r="X66" s="4" t="s">
        <v>120</v>
      </c>
      <c r="Y66" s="4" t="s">
        <v>120</v>
      </c>
    </row>
    <row r="67" s="4" customFormat="1" spans="1:25">
      <c r="A67" s="4" t="s">
        <v>270</v>
      </c>
      <c r="B67" s="4" t="s">
        <v>26</v>
      </c>
      <c r="C67" s="4" t="s">
        <v>27</v>
      </c>
      <c r="D67" s="4" t="s">
        <v>123</v>
      </c>
      <c r="E67" s="4" t="s">
        <v>177</v>
      </c>
      <c r="F67" s="6">
        <v>45101</v>
      </c>
      <c r="G67" s="6">
        <v>45102</v>
      </c>
      <c r="H67" s="4">
        <v>1</v>
      </c>
      <c r="I67" s="4">
        <v>1</v>
      </c>
      <c r="J67" s="4">
        <v>1</v>
      </c>
      <c r="K67" s="4" t="s">
        <v>30</v>
      </c>
      <c r="L67" s="4">
        <v>276.5</v>
      </c>
      <c r="M67" s="4">
        <v>276.5</v>
      </c>
      <c r="N67" s="4" t="s">
        <v>189</v>
      </c>
      <c r="O67" s="4" t="s">
        <v>226</v>
      </c>
      <c r="P67" s="4" t="s">
        <v>33</v>
      </c>
      <c r="Q67" s="4">
        <v>0</v>
      </c>
      <c r="R67" s="8">
        <v>45100.0000115741</v>
      </c>
      <c r="S67" s="6">
        <v>45117</v>
      </c>
      <c r="T67" s="4" t="s">
        <v>34</v>
      </c>
      <c r="U67" s="4">
        <v>276.5</v>
      </c>
      <c r="V67" s="4">
        <v>0</v>
      </c>
      <c r="W67" s="4">
        <v>0</v>
      </c>
      <c r="X67" s="4" t="s">
        <v>120</v>
      </c>
      <c r="Y67" s="4" t="s">
        <v>120</v>
      </c>
    </row>
    <row r="68" s="4" customFormat="1" spans="1:25">
      <c r="A68" s="4" t="s">
        <v>270</v>
      </c>
      <c r="B68" s="4" t="s">
        <v>26</v>
      </c>
      <c r="C68" s="4" t="s">
        <v>205</v>
      </c>
      <c r="D68" s="4" t="s">
        <v>123</v>
      </c>
      <c r="E68" s="4" t="s">
        <v>177</v>
      </c>
      <c r="F68" s="6">
        <v>45101</v>
      </c>
      <c r="G68" s="6">
        <v>45102</v>
      </c>
      <c r="H68" s="4">
        <v>1</v>
      </c>
      <c r="I68" s="4">
        <v>1</v>
      </c>
      <c r="J68" s="4">
        <v>1</v>
      </c>
      <c r="K68" s="4" t="s">
        <v>30</v>
      </c>
      <c r="L68" s="4">
        <v>-276.5</v>
      </c>
      <c r="M68" s="4">
        <v>-276.5</v>
      </c>
      <c r="N68" s="4" t="s">
        <v>189</v>
      </c>
      <c r="O68" s="4" t="s">
        <v>226</v>
      </c>
      <c r="P68" s="4" t="s">
        <v>33</v>
      </c>
      <c r="Q68" s="4">
        <v>0</v>
      </c>
      <c r="R68" s="8">
        <v>45100.0000115741</v>
      </c>
      <c r="S68" s="6">
        <v>45117</v>
      </c>
      <c r="T68" s="4" t="s">
        <v>34</v>
      </c>
      <c r="U68" s="4">
        <v>-276.5</v>
      </c>
      <c r="V68" s="4">
        <v>0</v>
      </c>
      <c r="W68" s="4">
        <v>0</v>
      </c>
      <c r="X68" s="4" t="s">
        <v>120</v>
      </c>
      <c r="Y68" s="4" t="s">
        <v>120</v>
      </c>
    </row>
    <row r="69" s="4" customFormat="1" spans="1:25">
      <c r="A69" s="4" t="s">
        <v>271</v>
      </c>
      <c r="B69" s="4" t="s">
        <v>26</v>
      </c>
      <c r="C69" s="4" t="s">
        <v>27</v>
      </c>
      <c r="D69" s="4" t="s">
        <v>123</v>
      </c>
      <c r="E69" s="4" t="s">
        <v>177</v>
      </c>
      <c r="F69" s="6">
        <v>45101</v>
      </c>
      <c r="G69" s="6">
        <v>45102</v>
      </c>
      <c r="H69" s="4">
        <v>1</v>
      </c>
      <c r="I69" s="4">
        <v>1</v>
      </c>
      <c r="J69" s="4">
        <v>1</v>
      </c>
      <c r="K69" s="4" t="s">
        <v>30</v>
      </c>
      <c r="L69" s="4">
        <v>276.5</v>
      </c>
      <c r="M69" s="4">
        <v>276.5</v>
      </c>
      <c r="N69" s="4" t="s">
        <v>272</v>
      </c>
      <c r="O69" s="4" t="s">
        <v>226</v>
      </c>
      <c r="P69" s="4" t="s">
        <v>33</v>
      </c>
      <c r="Q69" s="4">
        <v>0</v>
      </c>
      <c r="R69" s="8">
        <v>45101</v>
      </c>
      <c r="S69" s="6">
        <v>45117</v>
      </c>
      <c r="T69" s="4" t="s">
        <v>34</v>
      </c>
      <c r="U69" s="4">
        <v>276.5</v>
      </c>
      <c r="V69" s="4">
        <v>0</v>
      </c>
      <c r="W69" s="4">
        <v>0</v>
      </c>
      <c r="X69" s="4" t="s">
        <v>120</v>
      </c>
      <c r="Y69" s="4" t="s">
        <v>120</v>
      </c>
    </row>
    <row r="70" s="4" customFormat="1" spans="1:25">
      <c r="A70" s="4" t="s">
        <v>273</v>
      </c>
      <c r="B70" s="4" t="s">
        <v>26</v>
      </c>
      <c r="C70" s="4" t="s">
        <v>27</v>
      </c>
      <c r="D70" s="4" t="s">
        <v>123</v>
      </c>
      <c r="E70" s="4" t="s">
        <v>124</v>
      </c>
      <c r="F70" s="6">
        <v>45101</v>
      </c>
      <c r="G70" s="6">
        <v>45102</v>
      </c>
      <c r="H70" s="4">
        <v>1</v>
      </c>
      <c r="I70" s="4">
        <v>1</v>
      </c>
      <c r="J70" s="4">
        <v>1</v>
      </c>
      <c r="K70" s="4" t="s">
        <v>30</v>
      </c>
      <c r="L70" s="4">
        <v>280</v>
      </c>
      <c r="M70" s="4">
        <v>280</v>
      </c>
      <c r="N70" s="4" t="s">
        <v>274</v>
      </c>
      <c r="O70" s="4" t="s">
        <v>226</v>
      </c>
      <c r="P70" s="4" t="s">
        <v>33</v>
      </c>
      <c r="Q70" s="4">
        <v>0</v>
      </c>
      <c r="R70" s="8">
        <v>45101.0000115741</v>
      </c>
      <c r="S70" s="6">
        <v>45117</v>
      </c>
      <c r="T70" s="4" t="s">
        <v>34</v>
      </c>
      <c r="U70" s="4">
        <v>280</v>
      </c>
      <c r="V70" s="4">
        <v>0</v>
      </c>
      <c r="W70" s="4">
        <v>0</v>
      </c>
      <c r="X70" s="4" t="s">
        <v>120</v>
      </c>
      <c r="Y70" s="4" t="s">
        <v>120</v>
      </c>
    </row>
    <row r="71" s="4" customFormat="1" spans="1:25">
      <c r="A71" s="4" t="s">
        <v>275</v>
      </c>
      <c r="B71" s="4" t="s">
        <v>26</v>
      </c>
      <c r="C71" s="4" t="s">
        <v>27</v>
      </c>
      <c r="D71" s="4" t="s">
        <v>123</v>
      </c>
      <c r="E71" s="4" t="s">
        <v>177</v>
      </c>
      <c r="F71" s="6">
        <v>45101</v>
      </c>
      <c r="G71" s="6">
        <v>45102</v>
      </c>
      <c r="H71" s="4">
        <v>1</v>
      </c>
      <c r="I71" s="4">
        <v>1</v>
      </c>
      <c r="J71" s="4">
        <v>1</v>
      </c>
      <c r="K71" s="4" t="s">
        <v>30</v>
      </c>
      <c r="L71" s="4">
        <v>276.5</v>
      </c>
      <c r="M71" s="4">
        <v>276.5</v>
      </c>
      <c r="N71" s="4" t="s">
        <v>276</v>
      </c>
      <c r="O71" s="4" t="s">
        <v>226</v>
      </c>
      <c r="P71" s="4" t="s">
        <v>33</v>
      </c>
      <c r="Q71" s="4">
        <v>0</v>
      </c>
      <c r="R71" s="8">
        <v>45101.0000115741</v>
      </c>
      <c r="S71" s="6">
        <v>45117</v>
      </c>
      <c r="T71" s="4" t="s">
        <v>34</v>
      </c>
      <c r="U71" s="4">
        <v>276.5</v>
      </c>
      <c r="V71" s="4">
        <v>0</v>
      </c>
      <c r="W71" s="4">
        <v>0</v>
      </c>
      <c r="X71" s="4" t="s">
        <v>120</v>
      </c>
      <c r="Y71" s="4" t="s">
        <v>120</v>
      </c>
    </row>
    <row r="72" s="4" customFormat="1" spans="1:25">
      <c r="A72" s="4" t="s">
        <v>277</v>
      </c>
      <c r="B72" s="4" t="s">
        <v>26</v>
      </c>
      <c r="C72" s="4" t="s">
        <v>27</v>
      </c>
      <c r="D72" s="4" t="s">
        <v>117</v>
      </c>
      <c r="E72" s="4" t="s">
        <v>278</v>
      </c>
      <c r="F72" s="6">
        <v>45101</v>
      </c>
      <c r="G72" s="6">
        <v>45102</v>
      </c>
      <c r="H72" s="4">
        <v>1</v>
      </c>
      <c r="I72" s="4">
        <v>1</v>
      </c>
      <c r="J72" s="4">
        <v>1</v>
      </c>
      <c r="K72" s="4" t="s">
        <v>30</v>
      </c>
      <c r="L72" s="4">
        <v>252</v>
      </c>
      <c r="M72" s="4">
        <v>252</v>
      </c>
      <c r="N72" s="4" t="s">
        <v>279</v>
      </c>
      <c r="O72" s="4" t="s">
        <v>226</v>
      </c>
      <c r="P72" s="4" t="s">
        <v>33</v>
      </c>
      <c r="Q72" s="4">
        <v>0</v>
      </c>
      <c r="R72" s="8">
        <v>45101.0000115741</v>
      </c>
      <c r="S72" s="6">
        <v>45117</v>
      </c>
      <c r="T72" s="4" t="s">
        <v>34</v>
      </c>
      <c r="U72" s="4">
        <v>252</v>
      </c>
      <c r="V72" s="4">
        <v>0</v>
      </c>
      <c r="W72" s="4">
        <v>0</v>
      </c>
      <c r="X72" s="4" t="s">
        <v>120</v>
      </c>
      <c r="Y72" s="4" t="s">
        <v>120</v>
      </c>
    </row>
    <row r="73" s="4" customFormat="1" spans="1:25">
      <c r="A73" s="4" t="s">
        <v>280</v>
      </c>
      <c r="B73" s="4" t="s">
        <v>26</v>
      </c>
      <c r="C73" s="4" t="s">
        <v>27</v>
      </c>
      <c r="D73" s="4" t="s">
        <v>123</v>
      </c>
      <c r="E73" s="4" t="s">
        <v>194</v>
      </c>
      <c r="F73" s="6">
        <v>45101</v>
      </c>
      <c r="G73" s="6">
        <v>45102</v>
      </c>
      <c r="H73" s="4">
        <v>1</v>
      </c>
      <c r="I73" s="4">
        <v>1</v>
      </c>
      <c r="J73" s="4">
        <v>1</v>
      </c>
      <c r="K73" s="4" t="s">
        <v>30</v>
      </c>
      <c r="L73" s="4">
        <v>306.6</v>
      </c>
      <c r="M73" s="4">
        <v>306.6</v>
      </c>
      <c r="N73" s="4" t="s">
        <v>281</v>
      </c>
      <c r="O73" s="4" t="s">
        <v>226</v>
      </c>
      <c r="P73" s="4" t="s">
        <v>33</v>
      </c>
      <c r="Q73" s="4">
        <v>0</v>
      </c>
      <c r="R73" s="8">
        <v>45101</v>
      </c>
      <c r="S73" s="6">
        <v>45117</v>
      </c>
      <c r="T73" s="4" t="s">
        <v>34</v>
      </c>
      <c r="U73" s="4">
        <v>306.6</v>
      </c>
      <c r="V73" s="4">
        <v>0</v>
      </c>
      <c r="W73" s="4">
        <v>0</v>
      </c>
      <c r="X73" s="4" t="s">
        <v>120</v>
      </c>
      <c r="Y73" s="4" t="s">
        <v>120</v>
      </c>
    </row>
    <row r="74" s="4" customFormat="1" spans="1:25">
      <c r="A74" s="4" t="s">
        <v>282</v>
      </c>
      <c r="B74" s="4" t="s">
        <v>26</v>
      </c>
      <c r="C74" s="4" t="s">
        <v>27</v>
      </c>
      <c r="D74" s="4" t="s">
        <v>123</v>
      </c>
      <c r="E74" s="4" t="s">
        <v>283</v>
      </c>
      <c r="F74" s="6">
        <v>45101</v>
      </c>
      <c r="G74" s="6">
        <v>45102</v>
      </c>
      <c r="H74" s="4">
        <v>1</v>
      </c>
      <c r="I74" s="4">
        <v>1</v>
      </c>
      <c r="J74" s="4">
        <v>1</v>
      </c>
      <c r="K74" s="4" t="s">
        <v>30</v>
      </c>
      <c r="L74" s="4">
        <v>306.6</v>
      </c>
      <c r="M74" s="4">
        <v>306.6</v>
      </c>
      <c r="N74" s="4" t="s">
        <v>284</v>
      </c>
      <c r="O74" s="4" t="s">
        <v>226</v>
      </c>
      <c r="P74" s="4" t="s">
        <v>33</v>
      </c>
      <c r="Q74" s="4">
        <v>0</v>
      </c>
      <c r="R74" s="8">
        <v>45101.0000115741</v>
      </c>
      <c r="S74" s="6">
        <v>45117</v>
      </c>
      <c r="T74" s="4" t="s">
        <v>34</v>
      </c>
      <c r="U74" s="4">
        <v>306.6</v>
      </c>
      <c r="V74" s="4">
        <v>0</v>
      </c>
      <c r="W74" s="4">
        <v>0</v>
      </c>
      <c r="X74" s="4" t="s">
        <v>120</v>
      </c>
      <c r="Y74" s="4" t="s">
        <v>120</v>
      </c>
    </row>
    <row r="75" s="4" customFormat="1" spans="1:25">
      <c r="A75" s="4" t="s">
        <v>285</v>
      </c>
      <c r="B75" s="4" t="s">
        <v>26</v>
      </c>
      <c r="C75" s="4" t="s">
        <v>27</v>
      </c>
      <c r="D75" s="4" t="s">
        <v>117</v>
      </c>
      <c r="E75" s="4" t="s">
        <v>286</v>
      </c>
      <c r="F75" s="6">
        <v>45101</v>
      </c>
      <c r="G75" s="6">
        <v>45102</v>
      </c>
      <c r="H75" s="4">
        <v>1</v>
      </c>
      <c r="I75" s="4">
        <v>1</v>
      </c>
      <c r="J75" s="4">
        <v>1</v>
      </c>
      <c r="K75" s="4" t="s">
        <v>30</v>
      </c>
      <c r="L75" s="4">
        <v>360.5</v>
      </c>
      <c r="M75" s="4">
        <v>360.5</v>
      </c>
      <c r="N75" s="4" t="s">
        <v>287</v>
      </c>
      <c r="O75" s="4" t="s">
        <v>226</v>
      </c>
      <c r="P75" s="4" t="s">
        <v>33</v>
      </c>
      <c r="Q75" s="4">
        <v>0</v>
      </c>
      <c r="R75" s="8">
        <v>45101</v>
      </c>
      <c r="S75" s="6">
        <v>45117</v>
      </c>
      <c r="T75" s="4" t="s">
        <v>34</v>
      </c>
      <c r="U75" s="4">
        <v>360.5</v>
      </c>
      <c r="V75" s="4">
        <v>0</v>
      </c>
      <c r="W75" s="4">
        <v>0</v>
      </c>
      <c r="X75" s="4" t="s">
        <v>120</v>
      </c>
      <c r="Y75" s="4" t="s">
        <v>120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86"/>
  <sheetViews>
    <sheetView tabSelected="1" topLeftCell="A19" workbookViewId="0">
      <selection activeCell="A83" sqref="A83:D87"/>
    </sheetView>
  </sheetViews>
  <sheetFormatPr defaultColWidth="9" defaultRowHeight="13.5"/>
  <cols>
    <col min="1" max="1" width="12.625" style="4"/>
    <col min="2" max="4" width="10.375" style="4"/>
    <col min="5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288</v>
      </c>
    </row>
    <row r="2" s="4" customFormat="1" spans="1:9">
      <c r="A2" s="5">
        <v>999223729216630</v>
      </c>
      <c r="B2" s="6">
        <v>45099</v>
      </c>
      <c r="C2" s="6">
        <v>45101</v>
      </c>
      <c r="D2" s="4">
        <v>1678</v>
      </c>
      <c r="E2" s="4" t="str">
        <f>VLOOKUP(A2,HOP!A:L,12,0)</f>
        <v>1678.00</v>
      </c>
      <c r="F2" s="4" t="str">
        <f>VLOOKUP(A2,HOP!A:C,3,0)</f>
        <v>3245239</v>
      </c>
      <c r="G2" s="4">
        <f>D2-E2</f>
        <v>0</v>
      </c>
      <c r="H2" s="4" t="str">
        <f>$H$1&amp;F2</f>
        <v>，3245239</v>
      </c>
      <c r="I2" s="4" t="str">
        <f>VLOOKUP(A2,HOP!A:U,21,0)</f>
        <v>直采</v>
      </c>
    </row>
    <row r="3" s="4" customFormat="1" spans="1:9">
      <c r="A3" s="5">
        <v>999223906545390</v>
      </c>
      <c r="B3" s="6">
        <v>45098</v>
      </c>
      <c r="C3" s="6">
        <v>45101</v>
      </c>
      <c r="D3" s="4">
        <v>2621</v>
      </c>
      <c r="E3" s="4" t="str">
        <f>VLOOKUP(A3,HOP!A:L,12,0)</f>
        <v>2621.00</v>
      </c>
      <c r="F3" s="4" t="str">
        <f>VLOOKUP(A3,HOP!A:C,3,0)</f>
        <v>3304375</v>
      </c>
      <c r="G3" s="4">
        <f t="shared" ref="G3:G34" si="0">D3-E3</f>
        <v>0</v>
      </c>
      <c r="H3" s="4" t="str">
        <f t="shared" ref="H3:H34" si="1">$H$1&amp;F3</f>
        <v>，3304375</v>
      </c>
      <c r="I3" s="4" t="str">
        <f>VLOOKUP(A3,HOP!A:U,21,0)</f>
        <v>直采</v>
      </c>
    </row>
    <row r="4" s="4" customFormat="1" spans="1:9">
      <c r="A4" s="5">
        <v>999223968999271</v>
      </c>
      <c r="B4" s="6">
        <v>45098</v>
      </c>
      <c r="C4" s="6">
        <v>45101</v>
      </c>
      <c r="D4" s="4">
        <v>2963</v>
      </c>
      <c r="E4" s="4" t="str">
        <f>VLOOKUP(A4,HOP!A:L,12,0)</f>
        <v>2963.00</v>
      </c>
      <c r="F4" s="4" t="str">
        <f>VLOOKUP(A4,HOP!A:C,3,0)</f>
        <v>3316023</v>
      </c>
      <c r="G4" s="4">
        <f t="shared" si="0"/>
        <v>0</v>
      </c>
      <c r="H4" s="4" t="str">
        <f t="shared" si="1"/>
        <v>，3316023</v>
      </c>
      <c r="I4" s="4" t="str">
        <f>VLOOKUP(A4,HOP!A:U,21,0)</f>
        <v>直采</v>
      </c>
    </row>
    <row r="5" s="4" customFormat="1" spans="1:9">
      <c r="A5" s="5">
        <v>999223991612197</v>
      </c>
      <c r="B5" s="6">
        <v>45099</v>
      </c>
      <c r="C5" s="6">
        <v>45101</v>
      </c>
      <c r="D5" s="4">
        <v>1772</v>
      </c>
      <c r="E5" s="4" t="str">
        <f>VLOOKUP(A5,HOP!A:L,12,0)</f>
        <v>1772.00</v>
      </c>
      <c r="F5" s="4" t="str">
        <f>VLOOKUP(A5,HOP!A:C,3,0)</f>
        <v>3322600</v>
      </c>
      <c r="G5" s="4">
        <f t="shared" si="0"/>
        <v>0</v>
      </c>
      <c r="H5" s="4" t="str">
        <f t="shared" si="1"/>
        <v>，3322600</v>
      </c>
      <c r="I5" s="4" t="str">
        <f>VLOOKUP(A5,HOP!A:U,21,0)</f>
        <v>直采</v>
      </c>
    </row>
    <row r="6" s="4" customFormat="1" spans="1:9">
      <c r="A6" s="5">
        <v>999223991871871</v>
      </c>
      <c r="B6" s="6">
        <v>45098</v>
      </c>
      <c r="C6" s="6">
        <v>45101</v>
      </c>
      <c r="D6" s="4">
        <v>2596</v>
      </c>
      <c r="E6" s="4" t="str">
        <f>VLOOKUP(A6,HOP!A:L,12,0)</f>
        <v>2596.00</v>
      </c>
      <c r="F6" s="4" t="str">
        <f>VLOOKUP(A6,HOP!A:C,3,0)</f>
        <v>3322642</v>
      </c>
      <c r="G6" s="4">
        <f t="shared" si="0"/>
        <v>0</v>
      </c>
      <c r="H6" s="4" t="str">
        <f t="shared" si="1"/>
        <v>，3322642</v>
      </c>
      <c r="I6" s="4" t="str">
        <f>VLOOKUP(A6,HOP!A:U,21,0)</f>
        <v>直采</v>
      </c>
    </row>
    <row r="7" s="4" customFormat="1" spans="1:9">
      <c r="A7" s="5">
        <v>999224015965547</v>
      </c>
      <c r="B7" s="6">
        <v>45098</v>
      </c>
      <c r="C7" s="6">
        <v>45101</v>
      </c>
      <c r="D7" s="4">
        <v>2548</v>
      </c>
      <c r="E7" s="4" t="str">
        <f>VLOOKUP(A7,HOP!A:L,12,0)</f>
        <v>2548.00</v>
      </c>
      <c r="F7" s="4" t="str">
        <f>VLOOKUP(A7,HOP!A:C,3,0)</f>
        <v>3330738</v>
      </c>
      <c r="G7" s="4">
        <f t="shared" si="0"/>
        <v>0</v>
      </c>
      <c r="H7" s="4" t="str">
        <f t="shared" si="1"/>
        <v>，3330738</v>
      </c>
      <c r="I7" s="4" t="str">
        <f>VLOOKUP(A7,HOP!A:U,21,0)</f>
        <v>直采</v>
      </c>
    </row>
    <row r="8" s="4" customFormat="1" spans="1:9">
      <c r="A8" s="5">
        <v>999224023649804</v>
      </c>
      <c r="B8" s="6">
        <v>45099</v>
      </c>
      <c r="C8" s="6">
        <v>45101</v>
      </c>
      <c r="D8" s="4">
        <v>1642</v>
      </c>
      <c r="E8" s="4" t="str">
        <f>VLOOKUP(A8,HOP!A:L,12,0)</f>
        <v>1642.00</v>
      </c>
      <c r="F8" s="4" t="str">
        <f>VLOOKUP(A8,HOP!A:C,3,0)</f>
        <v>3332872</v>
      </c>
      <c r="G8" s="4">
        <f t="shared" si="0"/>
        <v>0</v>
      </c>
      <c r="H8" s="4" t="str">
        <f t="shared" si="1"/>
        <v>，3332872</v>
      </c>
      <c r="I8" s="4" t="str">
        <f>VLOOKUP(A8,HOP!A:U,21,0)</f>
        <v>直采</v>
      </c>
    </row>
    <row r="9" s="4" customFormat="1" spans="1:9">
      <c r="A9" s="5">
        <v>999224034743296</v>
      </c>
      <c r="B9" s="6">
        <v>45099</v>
      </c>
      <c r="C9" s="6">
        <v>45101</v>
      </c>
      <c r="D9" s="4">
        <v>1768</v>
      </c>
      <c r="E9" s="4" t="str">
        <f>VLOOKUP(A9,HOP!A:L,12,0)</f>
        <v>1768.00</v>
      </c>
      <c r="F9" s="4" t="str">
        <f>VLOOKUP(A9,HOP!A:C,3,0)</f>
        <v>3336420</v>
      </c>
      <c r="G9" s="4">
        <f t="shared" si="0"/>
        <v>0</v>
      </c>
      <c r="H9" s="4" t="str">
        <f t="shared" si="1"/>
        <v>，3336420</v>
      </c>
      <c r="I9" s="4" t="str">
        <f>VLOOKUP(A9,HOP!A:U,21,0)</f>
        <v>直采</v>
      </c>
    </row>
    <row r="10" s="4" customFormat="1" spans="1:9">
      <c r="A10" s="5">
        <v>999224120086845</v>
      </c>
      <c r="B10" s="6">
        <v>45099</v>
      </c>
      <c r="C10" s="6">
        <v>45101</v>
      </c>
      <c r="D10" s="4">
        <v>2038</v>
      </c>
      <c r="E10" s="4" t="str">
        <f>VLOOKUP(A10,HOP!A:L,12,0)</f>
        <v>2038.00</v>
      </c>
      <c r="F10" s="4" t="str">
        <f>VLOOKUP(A10,HOP!A:C,3,0)</f>
        <v>3362719</v>
      </c>
      <c r="G10" s="4">
        <f t="shared" si="0"/>
        <v>0</v>
      </c>
      <c r="H10" s="4" t="str">
        <f t="shared" si="1"/>
        <v>，3362719</v>
      </c>
      <c r="I10" s="4" t="str">
        <f>VLOOKUP(A10,HOP!A:U,21,0)</f>
        <v>直采</v>
      </c>
    </row>
    <row r="11" s="4" customFormat="1" spans="1:9">
      <c r="A11" s="5">
        <v>999224129179167</v>
      </c>
      <c r="B11" s="6">
        <v>45098</v>
      </c>
      <c r="C11" s="6">
        <v>45101</v>
      </c>
      <c r="D11" s="4">
        <v>6030</v>
      </c>
      <c r="E11" s="4" t="str">
        <f>VLOOKUP(A11,HOP!A:L,12,0)</f>
        <v>6030.00</v>
      </c>
      <c r="F11" s="4" t="str">
        <f>VLOOKUP(A11,HOP!A:C,3,0)</f>
        <v>3366080</v>
      </c>
      <c r="G11" s="4">
        <f t="shared" si="0"/>
        <v>0</v>
      </c>
      <c r="H11" s="4" t="str">
        <f t="shared" si="1"/>
        <v>，3366080</v>
      </c>
      <c r="I11" s="4" t="str">
        <f>VLOOKUP(A11,HOP!A:U,21,0)</f>
        <v>直采</v>
      </c>
    </row>
    <row r="12" s="4" customFormat="1" spans="1:9">
      <c r="A12" s="5">
        <v>999224291026149</v>
      </c>
      <c r="B12" s="6">
        <v>45099</v>
      </c>
      <c r="C12" s="6">
        <v>45101</v>
      </c>
      <c r="D12" s="4">
        <v>4368</v>
      </c>
      <c r="E12" s="4" t="str">
        <f>VLOOKUP(A12,HOP!A:L,12,0)</f>
        <v>4368.00</v>
      </c>
      <c r="F12" s="4" t="str">
        <f>VLOOKUP(A12,HOP!A:C,3,0)</f>
        <v>3394713</v>
      </c>
      <c r="G12" s="4">
        <f t="shared" si="0"/>
        <v>0</v>
      </c>
      <c r="H12" s="4" t="str">
        <f t="shared" si="1"/>
        <v>，3394713</v>
      </c>
      <c r="I12" s="4" t="str">
        <f>VLOOKUP(A12,HOP!A:U,21,0)</f>
        <v>直采</v>
      </c>
    </row>
    <row r="13" s="4" customFormat="1" spans="1:9">
      <c r="A13" s="5">
        <v>999224293175508</v>
      </c>
      <c r="B13" s="6">
        <v>45098</v>
      </c>
      <c r="C13" s="6">
        <v>45101</v>
      </c>
      <c r="D13" s="4">
        <v>3651</v>
      </c>
      <c r="E13" s="4" t="str">
        <f>VLOOKUP(A13,HOP!A:L,12,0)</f>
        <v>3651.00</v>
      </c>
      <c r="F13" s="4" t="str">
        <f>VLOOKUP(A13,HOP!A:C,3,0)</f>
        <v>3395528</v>
      </c>
      <c r="G13" s="4">
        <f t="shared" si="0"/>
        <v>0</v>
      </c>
      <c r="H13" s="4" t="str">
        <f t="shared" si="1"/>
        <v>，3395528</v>
      </c>
      <c r="I13" s="4" t="str">
        <f>VLOOKUP(A13,HOP!A:U,21,0)</f>
        <v>直采</v>
      </c>
    </row>
    <row r="14" s="4" customFormat="1" spans="1:9">
      <c r="A14" s="5">
        <v>999224370588748</v>
      </c>
      <c r="B14" s="6">
        <v>45099</v>
      </c>
      <c r="C14" s="6">
        <v>45101</v>
      </c>
      <c r="D14" s="4">
        <v>2465</v>
      </c>
      <c r="E14" s="4" t="str">
        <f>VLOOKUP(A14,HOP!A:L,12,0)</f>
        <v>2465.00</v>
      </c>
      <c r="F14" s="4" t="str">
        <f>VLOOKUP(A14,HOP!A:C,3,0)</f>
        <v>3411984</v>
      </c>
      <c r="G14" s="4">
        <f t="shared" si="0"/>
        <v>0</v>
      </c>
      <c r="H14" s="4" t="str">
        <f t="shared" si="1"/>
        <v>，3411984</v>
      </c>
      <c r="I14" s="4" t="str">
        <f>VLOOKUP(A14,HOP!A:U,21,0)</f>
        <v>直采</v>
      </c>
    </row>
    <row r="15" s="4" customFormat="1" spans="1:9">
      <c r="A15" s="5">
        <v>999224411272503</v>
      </c>
      <c r="B15" s="6">
        <v>45099</v>
      </c>
      <c r="C15" s="6">
        <v>45101</v>
      </c>
      <c r="D15" s="4">
        <v>2527</v>
      </c>
      <c r="E15" s="4" t="str">
        <f>VLOOKUP(A15,HOP!A:L,12,0)</f>
        <v>2527.00</v>
      </c>
      <c r="F15" s="4" t="str">
        <f>VLOOKUP(A15,HOP!A:C,3,0)</f>
        <v>3421024</v>
      </c>
      <c r="G15" s="4">
        <f t="shared" si="0"/>
        <v>0</v>
      </c>
      <c r="H15" s="4" t="str">
        <f t="shared" si="1"/>
        <v>，3421024</v>
      </c>
      <c r="I15" s="4" t="str">
        <f>VLOOKUP(A15,HOP!A:U,21,0)</f>
        <v>直采</v>
      </c>
    </row>
    <row r="16" s="4" customFormat="1" spans="1:9">
      <c r="A16" s="5">
        <v>999224445753825</v>
      </c>
      <c r="B16" s="6">
        <v>45099</v>
      </c>
      <c r="C16" s="6">
        <v>45101</v>
      </c>
      <c r="D16" s="4">
        <v>2206</v>
      </c>
      <c r="E16" s="4" t="str">
        <f>VLOOKUP(A16,HOP!A:L,12,0)</f>
        <v>2206.00</v>
      </c>
      <c r="F16" s="4" t="str">
        <f>VLOOKUP(A16,HOP!A:C,3,0)</f>
        <v>3429231</v>
      </c>
      <c r="G16" s="4">
        <f t="shared" si="0"/>
        <v>0</v>
      </c>
      <c r="H16" s="4" t="str">
        <f t="shared" si="1"/>
        <v>，3429231</v>
      </c>
      <c r="I16" s="4" t="str">
        <f>VLOOKUP(A16,HOP!A:U,21,0)</f>
        <v>直采</v>
      </c>
    </row>
    <row r="17" s="4" customFormat="1" spans="1:9">
      <c r="A17" s="5">
        <v>999224453417620</v>
      </c>
      <c r="B17" s="6">
        <v>45099</v>
      </c>
      <c r="C17" s="6">
        <v>45101</v>
      </c>
      <c r="D17" s="4">
        <v>2310</v>
      </c>
      <c r="E17" s="4" t="str">
        <f>VLOOKUP(A17,HOP!A:L,12,0)</f>
        <v>2310.00</v>
      </c>
      <c r="F17" s="4" t="str">
        <f>VLOOKUP(A17,HOP!A:C,3,0)</f>
        <v>3431736</v>
      </c>
      <c r="G17" s="4">
        <f t="shared" si="0"/>
        <v>0</v>
      </c>
      <c r="H17" s="4" t="str">
        <f t="shared" si="1"/>
        <v>，3431736</v>
      </c>
      <c r="I17" s="4" t="str">
        <f>VLOOKUP(A17,HOP!A:U,21,0)</f>
        <v>直采</v>
      </c>
    </row>
    <row r="18" s="4" customFormat="1" spans="1:9">
      <c r="A18" s="5">
        <v>999224515087145</v>
      </c>
      <c r="B18" s="6">
        <v>45099</v>
      </c>
      <c r="C18" s="6">
        <v>45101</v>
      </c>
      <c r="D18" s="4">
        <v>2579</v>
      </c>
      <c r="E18" s="4" t="str">
        <f>VLOOKUP(A18,HOP!A:L,12,0)</f>
        <v>2579.00</v>
      </c>
      <c r="F18" s="4" t="str">
        <f>VLOOKUP(A18,HOP!A:C,3,0)</f>
        <v>3444558</v>
      </c>
      <c r="G18" s="4">
        <f t="shared" si="0"/>
        <v>0</v>
      </c>
      <c r="H18" s="4" t="str">
        <f t="shared" si="1"/>
        <v>，3444558</v>
      </c>
      <c r="I18" s="4" t="str">
        <f>VLOOKUP(A18,HOP!A:U,21,0)</f>
        <v>直采</v>
      </c>
    </row>
    <row r="19" s="4" customFormat="1" spans="1:9">
      <c r="A19" s="5">
        <v>999224585968478</v>
      </c>
      <c r="B19" s="6">
        <v>45099</v>
      </c>
      <c r="C19" s="6">
        <v>45101</v>
      </c>
      <c r="D19" s="4">
        <v>2631</v>
      </c>
      <c r="E19" s="4" t="str">
        <f>VLOOKUP(A19,HOP!A:L,12,0)</f>
        <v>2631.00</v>
      </c>
      <c r="F19" s="4" t="str">
        <f>VLOOKUP(A19,HOP!A:C,3,0)</f>
        <v>3458795</v>
      </c>
      <c r="G19" s="4">
        <f t="shared" si="0"/>
        <v>0</v>
      </c>
      <c r="H19" s="4" t="str">
        <f t="shared" si="1"/>
        <v>，3458795</v>
      </c>
      <c r="I19" s="4" t="str">
        <f>VLOOKUP(A19,HOP!A:U,21,0)</f>
        <v>直采</v>
      </c>
    </row>
    <row r="20" s="4" customFormat="1" spans="1:9">
      <c r="A20" s="5">
        <v>999224604510371</v>
      </c>
      <c r="B20" s="6">
        <v>45099</v>
      </c>
      <c r="C20" s="6">
        <v>45101</v>
      </c>
      <c r="D20" s="4">
        <v>2392</v>
      </c>
      <c r="E20" s="4" t="str">
        <f>VLOOKUP(A20,HOP!A:L,12,0)</f>
        <v>2392.00</v>
      </c>
      <c r="F20" s="4" t="str">
        <f>VLOOKUP(A20,HOP!A:C,3,0)</f>
        <v>3462973</v>
      </c>
      <c r="G20" s="4">
        <f t="shared" si="0"/>
        <v>0</v>
      </c>
      <c r="H20" s="4" t="str">
        <f t="shared" si="1"/>
        <v>，3462973</v>
      </c>
      <c r="I20" s="4" t="str">
        <f>VLOOKUP(A20,HOP!A:U,21,0)</f>
        <v>直采</v>
      </c>
    </row>
    <row r="21" s="4" customFormat="1" hidden="1" spans="1:10">
      <c r="A21" s="9" t="s">
        <v>289</v>
      </c>
      <c r="B21" s="6">
        <v>45099</v>
      </c>
      <c r="C21" s="6">
        <v>45101</v>
      </c>
      <c r="D21" s="4">
        <v>750.4</v>
      </c>
      <c r="E21" s="4">
        <v>750.4</v>
      </c>
      <c r="F21" s="10" t="s">
        <v>290</v>
      </c>
      <c r="G21" s="4">
        <f t="shared" si="0"/>
        <v>0</v>
      </c>
      <c r="H21" s="4" t="str">
        <f t="shared" si="1"/>
        <v>，202306062045320069</v>
      </c>
      <c r="I21" s="4" t="e">
        <f>VLOOKUP(A21,HOP!A:U,21,0)</f>
        <v>#N/A</v>
      </c>
      <c r="J21" s="4">
        <v>6.6</v>
      </c>
    </row>
    <row r="22" s="4" customFormat="1" hidden="1" spans="1:10">
      <c r="A22" s="9" t="s">
        <v>291</v>
      </c>
      <c r="B22" s="6">
        <v>45100</v>
      </c>
      <c r="C22" s="6">
        <v>45101</v>
      </c>
      <c r="D22" s="4">
        <v>273</v>
      </c>
      <c r="E22" s="4">
        <v>273</v>
      </c>
      <c r="F22" s="10" t="s">
        <v>292</v>
      </c>
      <c r="G22" s="4">
        <f t="shared" si="0"/>
        <v>0</v>
      </c>
      <c r="H22" s="4" t="str">
        <f t="shared" si="1"/>
        <v>，202306081801550071</v>
      </c>
      <c r="I22" s="4" t="e">
        <f>VLOOKUP(A22,HOP!A:U,21,0)</f>
        <v>#N/A</v>
      </c>
      <c r="J22" s="4">
        <v>6.8</v>
      </c>
    </row>
    <row r="23" s="4" customFormat="1" hidden="1" spans="1:10">
      <c r="A23" s="9" t="s">
        <v>293</v>
      </c>
      <c r="B23" s="6">
        <v>45100</v>
      </c>
      <c r="C23" s="6">
        <v>45101</v>
      </c>
      <c r="D23" s="4">
        <v>600</v>
      </c>
      <c r="E23" s="4">
        <v>600</v>
      </c>
      <c r="F23" s="10" t="s">
        <v>294</v>
      </c>
      <c r="G23" s="4">
        <f t="shared" si="0"/>
        <v>0</v>
      </c>
      <c r="H23" s="4" t="str">
        <f t="shared" si="1"/>
        <v>，202306111158390076</v>
      </c>
      <c r="I23" s="4" t="e">
        <f>VLOOKUP(A23,HOP!A:U,21,0)</f>
        <v>#N/A</v>
      </c>
      <c r="J23" s="4">
        <v>6.11</v>
      </c>
    </row>
    <row r="24" s="4" customFormat="1" spans="1:9">
      <c r="A24" s="5">
        <v>999224721080341</v>
      </c>
      <c r="B24" s="6">
        <v>45099</v>
      </c>
      <c r="C24" s="6">
        <v>45101</v>
      </c>
      <c r="D24" s="4">
        <v>2673</v>
      </c>
      <c r="E24" s="4" t="str">
        <f>VLOOKUP(A24,HOP!A:L,12,0)</f>
        <v>2673.00</v>
      </c>
      <c r="F24" s="4" t="str">
        <f>VLOOKUP(A24,HOP!A:C,3,0)</f>
        <v>3491434</v>
      </c>
      <c r="G24" s="4">
        <f t="shared" si="0"/>
        <v>0</v>
      </c>
      <c r="H24" s="4" t="str">
        <f t="shared" si="1"/>
        <v>，3491434</v>
      </c>
      <c r="I24" s="4" t="str">
        <f>VLOOKUP(A24,HOP!A:U,21,0)</f>
        <v>直采</v>
      </c>
    </row>
    <row r="25" s="4" customFormat="1" spans="1:9">
      <c r="A25" s="5">
        <v>999224722271309</v>
      </c>
      <c r="B25" s="6">
        <v>45099</v>
      </c>
      <c r="C25" s="6">
        <v>45101</v>
      </c>
      <c r="D25" s="4">
        <v>2673</v>
      </c>
      <c r="E25" s="4" t="str">
        <f>VLOOKUP(A25,HOP!A:L,12,0)</f>
        <v>2673.00</v>
      </c>
      <c r="F25" s="4" t="str">
        <f>VLOOKUP(A25,HOP!A:C,3,0)</f>
        <v>3491774</v>
      </c>
      <c r="G25" s="4">
        <f t="shared" si="0"/>
        <v>0</v>
      </c>
      <c r="H25" s="4" t="str">
        <f t="shared" si="1"/>
        <v>，3491774</v>
      </c>
      <c r="I25" s="4" t="str">
        <f>VLOOKUP(A25,HOP!A:U,21,0)</f>
        <v>直采</v>
      </c>
    </row>
    <row r="26" s="4" customFormat="1" spans="1:9">
      <c r="A26" s="5">
        <v>999224725081911</v>
      </c>
      <c r="B26" s="6">
        <v>45098</v>
      </c>
      <c r="C26" s="6">
        <v>45101</v>
      </c>
      <c r="D26" s="4">
        <v>2943</v>
      </c>
      <c r="E26" s="4" t="str">
        <f>VLOOKUP(A26,HOP!A:L,12,0)</f>
        <v>2943.00</v>
      </c>
      <c r="F26" s="4" t="str">
        <f>VLOOKUP(A26,HOP!A:C,3,0)</f>
        <v>3492507</v>
      </c>
      <c r="G26" s="4">
        <f t="shared" si="0"/>
        <v>0</v>
      </c>
      <c r="H26" s="4" t="str">
        <f t="shared" si="1"/>
        <v>，3492507</v>
      </c>
      <c r="I26" s="4" t="str">
        <f>VLOOKUP(A26,HOP!A:U,21,0)</f>
        <v>直采</v>
      </c>
    </row>
    <row r="27" s="4" customFormat="1" hidden="1" spans="1:10">
      <c r="A27" s="9" t="s">
        <v>295</v>
      </c>
      <c r="B27" s="6">
        <v>45099</v>
      </c>
      <c r="C27" s="6">
        <v>45101</v>
      </c>
      <c r="D27" s="4">
        <v>560</v>
      </c>
      <c r="E27" s="4">
        <v>560</v>
      </c>
      <c r="F27" s="10" t="s">
        <v>296</v>
      </c>
      <c r="G27" s="4">
        <f t="shared" si="0"/>
        <v>0</v>
      </c>
      <c r="H27" s="4" t="str">
        <f t="shared" si="1"/>
        <v>，202306122039180071</v>
      </c>
      <c r="I27" s="4" t="e">
        <f>VLOOKUP(A27,HOP!A:U,21,0)</f>
        <v>#N/A</v>
      </c>
      <c r="J27" s="4">
        <v>6.12</v>
      </c>
    </row>
    <row r="28" s="4" customFormat="1" hidden="1" spans="1:10">
      <c r="A28" s="9" t="s">
        <v>297</v>
      </c>
      <c r="B28" s="6">
        <v>45099</v>
      </c>
      <c r="C28" s="6">
        <v>45101</v>
      </c>
      <c r="D28" s="4">
        <v>560</v>
      </c>
      <c r="E28" s="4">
        <v>560</v>
      </c>
      <c r="F28" s="10" t="s">
        <v>298</v>
      </c>
      <c r="G28" s="4">
        <f t="shared" si="0"/>
        <v>0</v>
      </c>
      <c r="H28" s="4" t="str">
        <f t="shared" si="1"/>
        <v>，202306122037130021</v>
      </c>
      <c r="I28" s="4" t="e">
        <f>VLOOKUP(A28,HOP!A:U,21,0)</f>
        <v>#N/A</v>
      </c>
      <c r="J28" s="4">
        <v>6.12</v>
      </c>
    </row>
    <row r="29" s="4" customFormat="1" spans="1:9">
      <c r="A29" s="5">
        <v>999224756245693</v>
      </c>
      <c r="B29" s="6">
        <v>45099</v>
      </c>
      <c r="C29" s="6">
        <v>45101</v>
      </c>
      <c r="D29" s="4">
        <v>2704</v>
      </c>
      <c r="E29" s="4" t="str">
        <f>VLOOKUP(A29,HOP!A:L,12,0)</f>
        <v>2704.00</v>
      </c>
      <c r="F29" s="4" t="str">
        <f>VLOOKUP(A29,HOP!A:C,3,0)</f>
        <v>3501299</v>
      </c>
      <c r="G29" s="4">
        <f t="shared" si="0"/>
        <v>0</v>
      </c>
      <c r="H29" s="4" t="str">
        <f t="shared" si="1"/>
        <v>，3501299</v>
      </c>
      <c r="I29" s="4" t="str">
        <f>VLOOKUP(A29,HOP!A:U,21,0)</f>
        <v>直采</v>
      </c>
    </row>
    <row r="30" s="4" customFormat="1" spans="1:9">
      <c r="A30" s="5">
        <v>999224756273997</v>
      </c>
      <c r="B30" s="6">
        <v>45099</v>
      </c>
      <c r="C30" s="6">
        <v>45101</v>
      </c>
      <c r="D30" s="4">
        <v>1784</v>
      </c>
      <c r="E30" s="4" t="str">
        <f>VLOOKUP(A30,HOP!A:L,12,0)</f>
        <v>1784.00</v>
      </c>
      <c r="F30" s="4" t="str">
        <f>VLOOKUP(A30,HOP!A:C,3,0)</f>
        <v>3501310</v>
      </c>
      <c r="G30" s="4">
        <f t="shared" si="0"/>
        <v>0</v>
      </c>
      <c r="H30" s="4" t="str">
        <f t="shared" si="1"/>
        <v>，3501310</v>
      </c>
      <c r="I30" s="4" t="str">
        <f>VLOOKUP(A30,HOP!A:U,21,0)</f>
        <v>直采</v>
      </c>
    </row>
    <row r="31" s="4" customFormat="1" spans="1:9">
      <c r="A31" s="5">
        <v>999224772419357</v>
      </c>
      <c r="B31" s="6">
        <v>45099</v>
      </c>
      <c r="C31" s="6">
        <v>45101</v>
      </c>
      <c r="D31" s="4">
        <v>2704</v>
      </c>
      <c r="E31" s="4" t="str">
        <f>VLOOKUP(A31,HOP!A:L,12,0)</f>
        <v>2704.00</v>
      </c>
      <c r="F31" s="4" t="str">
        <f>VLOOKUP(A31,HOP!A:C,3,0)</f>
        <v>3504778</v>
      </c>
      <c r="G31" s="4">
        <f t="shared" si="0"/>
        <v>0</v>
      </c>
      <c r="H31" s="4" t="str">
        <f t="shared" si="1"/>
        <v>，3504778</v>
      </c>
      <c r="I31" s="4" t="str">
        <f>VLOOKUP(A31,HOP!A:U,21,0)</f>
        <v>直采</v>
      </c>
    </row>
    <row r="32" s="4" customFormat="1" spans="1:9">
      <c r="A32" s="5">
        <v>999224772898976</v>
      </c>
      <c r="B32" s="6">
        <v>45099</v>
      </c>
      <c r="C32" s="6">
        <v>45101</v>
      </c>
      <c r="D32" s="4">
        <v>2018</v>
      </c>
      <c r="E32" s="4" t="str">
        <f>VLOOKUP(A32,HOP!A:L,12,0)</f>
        <v>2018.00</v>
      </c>
      <c r="F32" s="4" t="str">
        <f>VLOOKUP(A32,HOP!A:C,3,0)</f>
        <v>3505113</v>
      </c>
      <c r="G32" s="4">
        <f t="shared" si="0"/>
        <v>0</v>
      </c>
      <c r="H32" s="4" t="str">
        <f t="shared" si="1"/>
        <v>，3505113</v>
      </c>
      <c r="I32" s="4" t="str">
        <f>VLOOKUP(A32,HOP!A:U,21,0)</f>
        <v>直采</v>
      </c>
    </row>
    <row r="33" s="4" customFormat="1" spans="1:9">
      <c r="A33" s="5">
        <v>999224778522313</v>
      </c>
      <c r="B33" s="6">
        <v>45099</v>
      </c>
      <c r="C33" s="6">
        <v>45101</v>
      </c>
      <c r="D33" s="4">
        <v>2184</v>
      </c>
      <c r="E33" s="4" t="str">
        <f>VLOOKUP(A33,HOP!A:L,12,0)</f>
        <v>2184.00</v>
      </c>
      <c r="F33" s="4" t="str">
        <f>VLOOKUP(A33,HOP!A:C,3,0)</f>
        <v>3505812</v>
      </c>
      <c r="G33" s="4">
        <f t="shared" si="0"/>
        <v>0</v>
      </c>
      <c r="H33" s="4" t="str">
        <f t="shared" si="1"/>
        <v>，3505812</v>
      </c>
      <c r="I33" s="4" t="str">
        <f>VLOOKUP(A33,HOP!A:U,21,0)</f>
        <v>直采</v>
      </c>
    </row>
    <row r="34" s="4" customFormat="1" spans="1:9">
      <c r="A34" s="5">
        <v>999224799541649</v>
      </c>
      <c r="B34" s="6">
        <v>45099</v>
      </c>
      <c r="C34" s="6">
        <v>45101</v>
      </c>
      <c r="D34" s="4">
        <v>1825</v>
      </c>
      <c r="E34" s="4" t="str">
        <f>VLOOKUP(A34,HOP!A:L,12,0)</f>
        <v>1825.00</v>
      </c>
      <c r="F34" s="4" t="str">
        <f>VLOOKUP(A34,HOP!A:C,3,0)</f>
        <v>3510542</v>
      </c>
      <c r="G34" s="4">
        <f t="shared" si="0"/>
        <v>0</v>
      </c>
      <c r="H34" s="4" t="str">
        <f t="shared" si="1"/>
        <v>，3510542</v>
      </c>
      <c r="I34" s="4" t="str">
        <f>VLOOKUP(A34,HOP!A:U,21,0)</f>
        <v>直采</v>
      </c>
    </row>
    <row r="35" s="4" customFormat="1" hidden="1" spans="1:10">
      <c r="A35" s="9" t="s">
        <v>299</v>
      </c>
      <c r="B35" s="6">
        <v>45099</v>
      </c>
      <c r="C35" s="6">
        <v>45101</v>
      </c>
      <c r="D35" s="4">
        <v>560</v>
      </c>
      <c r="E35" s="4">
        <v>560</v>
      </c>
      <c r="F35" s="10" t="s">
        <v>300</v>
      </c>
      <c r="G35" s="4">
        <f t="shared" ref="G35:G66" si="2">D35-E35</f>
        <v>0</v>
      </c>
      <c r="H35" s="4" t="str">
        <f t="shared" ref="H35:H66" si="3">$H$1&amp;F35</f>
        <v>，202306161516480069</v>
      </c>
      <c r="I35" s="4" t="e">
        <f>VLOOKUP(A35,HOP!A:U,21,0)</f>
        <v>#N/A</v>
      </c>
      <c r="J35" s="4">
        <v>6.16</v>
      </c>
    </row>
    <row r="36" s="4" customFormat="1" spans="1:9">
      <c r="A36" s="5">
        <v>999224815531005</v>
      </c>
      <c r="B36" s="6">
        <v>45099</v>
      </c>
      <c r="C36" s="6">
        <v>45101</v>
      </c>
      <c r="D36" s="4">
        <v>1825</v>
      </c>
      <c r="E36" s="4" t="str">
        <f>VLOOKUP(A36,HOP!A:L,12,0)</f>
        <v>1825.00</v>
      </c>
      <c r="F36" s="4" t="str">
        <f>VLOOKUP(A36,HOP!A:C,3,0)</f>
        <v>3514528</v>
      </c>
      <c r="G36" s="4">
        <f t="shared" si="2"/>
        <v>0</v>
      </c>
      <c r="H36" s="4" t="str">
        <f t="shared" si="3"/>
        <v>，3514528</v>
      </c>
      <c r="I36" s="4" t="str">
        <f>VLOOKUP(A36,HOP!A:U,21,0)</f>
        <v>直采</v>
      </c>
    </row>
    <row r="37" s="4" customFormat="1" hidden="1" spans="1:10">
      <c r="A37" s="9" t="s">
        <v>301</v>
      </c>
      <c r="B37" s="6">
        <v>45100</v>
      </c>
      <c r="C37" s="6">
        <v>45101</v>
      </c>
      <c r="D37" s="4">
        <v>553</v>
      </c>
      <c r="E37" s="4">
        <v>553</v>
      </c>
      <c r="F37" s="10" t="s">
        <v>302</v>
      </c>
      <c r="G37" s="4">
        <f t="shared" si="2"/>
        <v>0</v>
      </c>
      <c r="H37" s="4" t="str">
        <f t="shared" si="3"/>
        <v>，202306181202430071</v>
      </c>
      <c r="I37" s="4" t="e">
        <f>VLOOKUP(A37,HOP!A:U,21,0)</f>
        <v>#N/A</v>
      </c>
      <c r="J37" s="4">
        <v>6.18</v>
      </c>
    </row>
    <row r="38" s="4" customFormat="1" hidden="1" spans="1:10">
      <c r="A38" s="9" t="s">
        <v>303</v>
      </c>
      <c r="B38" s="6">
        <v>45099</v>
      </c>
      <c r="C38" s="6">
        <v>45101</v>
      </c>
      <c r="D38" s="4">
        <v>877.8</v>
      </c>
      <c r="E38" s="4">
        <v>877.8</v>
      </c>
      <c r="F38" s="10" t="s">
        <v>304</v>
      </c>
      <c r="G38" s="4">
        <f t="shared" si="2"/>
        <v>0</v>
      </c>
      <c r="H38" s="4" t="str">
        <f t="shared" si="3"/>
        <v>，202306182016360021</v>
      </c>
      <c r="I38" s="4" t="e">
        <f>VLOOKUP(A38,HOP!A:U,21,0)</f>
        <v>#N/A</v>
      </c>
      <c r="J38" s="4">
        <v>6.18</v>
      </c>
    </row>
    <row r="39" s="4" customFormat="1" hidden="1" spans="1:9">
      <c r="A39" s="5">
        <v>999224841283175</v>
      </c>
      <c r="B39" s="6">
        <v>45100</v>
      </c>
      <c r="C39" s="6">
        <v>45101</v>
      </c>
      <c r="D39" s="4">
        <v>0</v>
      </c>
      <c r="E39" s="4" t="e">
        <f>VLOOKUP(A39,HOP!A:L,12,0)</f>
        <v>#N/A</v>
      </c>
      <c r="F39" s="4" t="e">
        <f>VLOOKUP(A39,HOP!A:C,3,0)</f>
        <v>#N/A</v>
      </c>
      <c r="G39" s="4" t="e">
        <f t="shared" si="2"/>
        <v>#N/A</v>
      </c>
      <c r="H39" s="4" t="e">
        <f t="shared" si="3"/>
        <v>#N/A</v>
      </c>
      <c r="I39" s="4" t="e">
        <f>VLOOKUP(A39,HOP!A:U,21,0)</f>
        <v>#N/A</v>
      </c>
    </row>
    <row r="40" s="4" customFormat="1" hidden="1" spans="1:10">
      <c r="A40" s="9" t="s">
        <v>305</v>
      </c>
      <c r="B40" s="6">
        <v>45099</v>
      </c>
      <c r="C40" s="6">
        <v>45101</v>
      </c>
      <c r="D40" s="4">
        <v>553</v>
      </c>
      <c r="E40" s="4">
        <v>553</v>
      </c>
      <c r="F40" s="10" t="s">
        <v>306</v>
      </c>
      <c r="G40" s="4">
        <f t="shared" si="2"/>
        <v>0</v>
      </c>
      <c r="H40" s="4" t="str">
        <f t="shared" si="3"/>
        <v>，202306190809590068</v>
      </c>
      <c r="I40" s="4" t="e">
        <f>VLOOKUP(A40,HOP!A:U,21,0)</f>
        <v>#N/A</v>
      </c>
      <c r="J40" s="4">
        <v>6.19</v>
      </c>
    </row>
    <row r="41" s="4" customFormat="1" hidden="1" spans="1:10">
      <c r="A41" s="9" t="s">
        <v>307</v>
      </c>
      <c r="B41" s="6">
        <v>45099</v>
      </c>
      <c r="C41" s="6">
        <v>45101</v>
      </c>
      <c r="D41" s="4">
        <v>940.5</v>
      </c>
      <c r="E41" s="4">
        <v>940.5</v>
      </c>
      <c r="F41" s="10" t="s">
        <v>308</v>
      </c>
      <c r="G41" s="4">
        <f t="shared" si="2"/>
        <v>0</v>
      </c>
      <c r="H41" s="4" t="str">
        <f t="shared" si="3"/>
        <v>，202306190908380076</v>
      </c>
      <c r="I41" s="4" t="e">
        <f>VLOOKUP(A41,HOP!A:U,21,0)</f>
        <v>#N/A</v>
      </c>
      <c r="J41" s="4">
        <v>6.19</v>
      </c>
    </row>
    <row r="42" s="4" customFormat="1" hidden="1" spans="1:10">
      <c r="A42" s="9" t="s">
        <v>309</v>
      </c>
      <c r="B42" s="6">
        <v>45100</v>
      </c>
      <c r="C42" s="6">
        <v>45101</v>
      </c>
      <c r="D42" s="4">
        <v>306.6</v>
      </c>
      <c r="E42" s="4">
        <v>306.6</v>
      </c>
      <c r="F42" s="10" t="s">
        <v>310</v>
      </c>
      <c r="G42" s="4">
        <f t="shared" si="2"/>
        <v>0</v>
      </c>
      <c r="H42" s="4" t="str">
        <f t="shared" si="3"/>
        <v>，202306191151290069</v>
      </c>
      <c r="I42" s="4" t="e">
        <f>VLOOKUP(A42,HOP!A:U,21,0)</f>
        <v>#N/A</v>
      </c>
      <c r="J42" s="4">
        <v>6.19</v>
      </c>
    </row>
    <row r="43" s="4" customFormat="1" spans="1:9">
      <c r="A43" s="5">
        <v>24851750019</v>
      </c>
      <c r="B43" s="6">
        <v>45099</v>
      </c>
      <c r="C43" s="6">
        <v>45101</v>
      </c>
      <c r="D43" s="4">
        <v>1825</v>
      </c>
      <c r="E43" s="4" t="str">
        <f>VLOOKUP(A43,HOP!A:L,12,0)</f>
        <v>1825.00</v>
      </c>
      <c r="F43" s="4" t="str">
        <f>VLOOKUP(A43,HOP!A:C,3,0)</f>
        <v>3524679</v>
      </c>
      <c r="G43" s="4">
        <f t="shared" si="2"/>
        <v>0</v>
      </c>
      <c r="H43" s="4" t="str">
        <f t="shared" si="3"/>
        <v>，3524679</v>
      </c>
      <c r="I43" s="4" t="str">
        <f>VLOOKUP(A43,HOP!A:U,21,0)</f>
        <v>直采</v>
      </c>
    </row>
    <row r="44" s="4" customFormat="1" spans="1:9">
      <c r="A44" s="5">
        <v>24851750020</v>
      </c>
      <c r="B44" s="6">
        <v>45099</v>
      </c>
      <c r="C44" s="6">
        <v>45101</v>
      </c>
      <c r="D44" s="4">
        <v>1825</v>
      </c>
      <c r="E44" s="4" t="str">
        <f>VLOOKUP(A44,HOP!A:L,12,0)</f>
        <v>1825.00</v>
      </c>
      <c r="F44" s="4" t="str">
        <f>VLOOKUP(A44,HOP!A:C,3,0)</f>
        <v>3524678</v>
      </c>
      <c r="G44" s="4">
        <f t="shared" si="2"/>
        <v>0</v>
      </c>
      <c r="H44" s="4" t="str">
        <f t="shared" si="3"/>
        <v>，3524678</v>
      </c>
      <c r="I44" s="4" t="str">
        <f>VLOOKUP(A44,HOP!A:U,21,0)</f>
        <v>直采</v>
      </c>
    </row>
    <row r="45" s="4" customFormat="1" hidden="1" spans="1:10">
      <c r="A45" s="9" t="s">
        <v>311</v>
      </c>
      <c r="B45" s="6">
        <v>45099</v>
      </c>
      <c r="C45" s="6">
        <v>45101</v>
      </c>
      <c r="D45" s="4">
        <v>2633.4</v>
      </c>
      <c r="E45" s="4">
        <v>2633.4</v>
      </c>
      <c r="F45" s="10" t="s">
        <v>312</v>
      </c>
      <c r="G45" s="4">
        <f t="shared" si="2"/>
        <v>0</v>
      </c>
      <c r="H45" s="4" t="str">
        <f t="shared" si="3"/>
        <v>，202306191919150077</v>
      </c>
      <c r="I45" s="4" t="e">
        <f>VLOOKUP(A45,HOP!A:U,21,0)</f>
        <v>#N/A</v>
      </c>
      <c r="J45" s="4">
        <v>6.19</v>
      </c>
    </row>
    <row r="46" s="4" customFormat="1" hidden="1" spans="1:10">
      <c r="A46" s="9" t="s">
        <v>313</v>
      </c>
      <c r="B46" s="6">
        <v>45099</v>
      </c>
      <c r="C46" s="6">
        <v>45101</v>
      </c>
      <c r="D46" s="4">
        <v>877.8</v>
      </c>
      <c r="E46" s="4">
        <v>877.8</v>
      </c>
      <c r="F46" s="10" t="s">
        <v>314</v>
      </c>
      <c r="G46" s="4">
        <f t="shared" si="2"/>
        <v>0</v>
      </c>
      <c r="H46" s="4" t="str">
        <f t="shared" si="3"/>
        <v>，202306201241430025</v>
      </c>
      <c r="I46" s="4" t="e">
        <f>VLOOKUP(A46,HOP!A:U,21,0)</f>
        <v>#N/A</v>
      </c>
      <c r="J46" s="7">
        <v>6.2</v>
      </c>
    </row>
    <row r="47" s="4" customFormat="1" hidden="1" spans="1:10">
      <c r="A47" s="9" t="s">
        <v>315</v>
      </c>
      <c r="B47" s="6">
        <v>45100</v>
      </c>
      <c r="C47" s="6">
        <v>45101</v>
      </c>
      <c r="D47" s="4">
        <v>468.3</v>
      </c>
      <c r="E47" s="4">
        <v>468.3</v>
      </c>
      <c r="F47" s="10" t="s">
        <v>316</v>
      </c>
      <c r="G47" s="4">
        <f t="shared" si="2"/>
        <v>0</v>
      </c>
      <c r="H47" s="4" t="str">
        <f t="shared" si="3"/>
        <v>，202306202330540071</v>
      </c>
      <c r="I47" s="4" t="e">
        <f>VLOOKUP(A47,HOP!A:U,21,0)</f>
        <v>#N/A</v>
      </c>
      <c r="J47" s="7">
        <v>6.2</v>
      </c>
    </row>
    <row r="48" s="4" customFormat="1" spans="1:9">
      <c r="A48" s="5">
        <v>999224887657629</v>
      </c>
      <c r="B48" s="6">
        <v>45100</v>
      </c>
      <c r="C48" s="6">
        <v>45101</v>
      </c>
      <c r="D48" s="4">
        <v>448.8</v>
      </c>
      <c r="E48" s="4" t="str">
        <f>VLOOKUP(A48,HOP!A:L,12,0)</f>
        <v>448.80</v>
      </c>
      <c r="F48" s="4" t="str">
        <f>VLOOKUP(A48,HOP!A:C,3,0)</f>
        <v>3533847</v>
      </c>
      <c r="G48" s="4">
        <f t="shared" si="2"/>
        <v>0</v>
      </c>
      <c r="H48" s="4" t="str">
        <f t="shared" si="3"/>
        <v>，3533847</v>
      </c>
      <c r="I48" s="4" t="str">
        <f>VLOOKUP(A48,HOP!A:U,21,0)</f>
        <v>直采</v>
      </c>
    </row>
    <row r="49" s="4" customFormat="1" hidden="1" spans="1:10">
      <c r="A49" s="9" t="s">
        <v>317</v>
      </c>
      <c r="B49" s="6">
        <v>45100</v>
      </c>
      <c r="C49" s="6">
        <v>45101</v>
      </c>
      <c r="D49" s="4">
        <v>300.46</v>
      </c>
      <c r="E49" s="4">
        <v>300.46</v>
      </c>
      <c r="F49" s="10" t="s">
        <v>318</v>
      </c>
      <c r="G49" s="4">
        <f t="shared" si="2"/>
        <v>0</v>
      </c>
      <c r="H49" s="4" t="str">
        <f t="shared" si="3"/>
        <v>，202306231159010021</v>
      </c>
      <c r="I49" s="4" t="e">
        <f>VLOOKUP(A49,HOP!A:U,21,0)</f>
        <v>#N/A</v>
      </c>
      <c r="J49" s="4">
        <v>6.23</v>
      </c>
    </row>
    <row r="50" s="4" customFormat="1" hidden="1" spans="1:10">
      <c r="A50" s="9" t="s">
        <v>319</v>
      </c>
      <c r="B50" s="6">
        <v>45100</v>
      </c>
      <c r="C50" s="6">
        <v>45101</v>
      </c>
      <c r="D50" s="4">
        <v>378</v>
      </c>
      <c r="E50" s="4">
        <v>378</v>
      </c>
      <c r="F50" s="10" t="s">
        <v>320</v>
      </c>
      <c r="G50" s="4">
        <f t="shared" si="2"/>
        <v>0</v>
      </c>
      <c r="H50" s="4" t="str">
        <f t="shared" si="3"/>
        <v>，202306231453360071</v>
      </c>
      <c r="I50" s="4" t="e">
        <f>VLOOKUP(A50,HOP!A:U,21,0)</f>
        <v>#N/A</v>
      </c>
      <c r="J50" s="4">
        <v>6.23</v>
      </c>
    </row>
    <row r="51" s="4" customFormat="1" spans="1:9">
      <c r="A51" s="5">
        <v>999223846306506</v>
      </c>
      <c r="B51" s="6">
        <v>45098</v>
      </c>
      <c r="C51" s="6">
        <v>45102</v>
      </c>
      <c r="D51" s="4">
        <v>3682</v>
      </c>
      <c r="E51" s="4" t="str">
        <f>VLOOKUP(A51,HOP!A:L,12,0)</f>
        <v>3682.00</v>
      </c>
      <c r="F51" s="4" t="str">
        <f>VLOOKUP(A51,HOP!A:C,3,0)</f>
        <v>3288966</v>
      </c>
      <c r="G51" s="4">
        <f t="shared" si="2"/>
        <v>0</v>
      </c>
      <c r="H51" s="4" t="str">
        <f t="shared" si="3"/>
        <v>，3288966</v>
      </c>
      <c r="I51" s="4" t="str">
        <f>VLOOKUP(A51,HOP!A:U,21,0)</f>
        <v>直采</v>
      </c>
    </row>
    <row r="52" s="4" customFormat="1" spans="1:9">
      <c r="A52" s="5">
        <v>999223846355797</v>
      </c>
      <c r="B52" s="6">
        <v>45096</v>
      </c>
      <c r="C52" s="6">
        <v>45102</v>
      </c>
      <c r="D52" s="4">
        <v>5346</v>
      </c>
      <c r="E52" s="4" t="str">
        <f>VLOOKUP(A52,HOP!A:L,12,0)</f>
        <v>5346.00</v>
      </c>
      <c r="F52" s="4" t="str">
        <f>VLOOKUP(A52,HOP!A:C,3,0)</f>
        <v>3288976</v>
      </c>
      <c r="G52" s="4">
        <f t="shared" si="2"/>
        <v>0</v>
      </c>
      <c r="H52" s="4" t="str">
        <f t="shared" si="3"/>
        <v>，3288976</v>
      </c>
      <c r="I52" s="4" t="str">
        <f>VLOOKUP(A52,HOP!A:U,21,0)</f>
        <v>直采</v>
      </c>
    </row>
    <row r="53" s="4" customFormat="1" spans="1:9">
      <c r="A53" s="5">
        <v>999224077934306</v>
      </c>
      <c r="B53" s="6">
        <v>45100</v>
      </c>
      <c r="C53" s="6">
        <v>45102</v>
      </c>
      <c r="D53" s="4">
        <v>2277</v>
      </c>
      <c r="E53" s="4" t="str">
        <f>VLOOKUP(A53,HOP!A:L,12,0)</f>
        <v>2277.00</v>
      </c>
      <c r="F53" s="4" t="str">
        <f>VLOOKUP(A53,HOP!A:C,3,0)</f>
        <v>3348842</v>
      </c>
      <c r="G53" s="4">
        <f t="shared" si="2"/>
        <v>0</v>
      </c>
      <c r="H53" s="4" t="str">
        <f t="shared" si="3"/>
        <v>，3348842</v>
      </c>
      <c r="I53" s="4" t="str">
        <f>VLOOKUP(A53,HOP!A:U,21,0)</f>
        <v>直采</v>
      </c>
    </row>
    <row r="54" s="4" customFormat="1" hidden="1" spans="1:9">
      <c r="A54" s="5">
        <v>999224315724729</v>
      </c>
      <c r="B54" s="6">
        <v>45096</v>
      </c>
      <c r="C54" s="6">
        <v>45102</v>
      </c>
      <c r="D54" s="4">
        <v>0</v>
      </c>
      <c r="E54" s="4" t="e">
        <f>VLOOKUP(A54,HOP!A:L,12,0)</f>
        <v>#N/A</v>
      </c>
      <c r="F54" s="4" t="e">
        <f>VLOOKUP(A54,HOP!A:C,3,0)</f>
        <v>#N/A</v>
      </c>
      <c r="G54" s="4" t="e">
        <f t="shared" si="2"/>
        <v>#N/A</v>
      </c>
      <c r="H54" s="4" t="e">
        <f t="shared" si="3"/>
        <v>#N/A</v>
      </c>
      <c r="I54" s="4" t="e">
        <f>VLOOKUP(A54,HOP!A:U,21,0)</f>
        <v>#N/A</v>
      </c>
    </row>
    <row r="55" s="4" customFormat="1" spans="1:9">
      <c r="A55" s="5">
        <v>999224417580251</v>
      </c>
      <c r="B55" s="6">
        <v>45098</v>
      </c>
      <c r="C55" s="6">
        <v>45102</v>
      </c>
      <c r="D55" s="4">
        <v>4411</v>
      </c>
      <c r="E55" s="4" t="str">
        <f>VLOOKUP(A55,HOP!A:L,12,0)</f>
        <v>4411.00</v>
      </c>
      <c r="F55" s="4" t="str">
        <f>VLOOKUP(A55,HOP!A:C,3,0)</f>
        <v>3422651</v>
      </c>
      <c r="G55" s="4">
        <f t="shared" si="2"/>
        <v>0</v>
      </c>
      <c r="H55" s="4" t="str">
        <f t="shared" si="3"/>
        <v>，3422651</v>
      </c>
      <c r="I55" s="4" t="str">
        <f>VLOOKUP(A55,HOP!A:U,21,0)</f>
        <v>直采</v>
      </c>
    </row>
    <row r="56" s="4" customFormat="1" spans="1:9">
      <c r="A56" s="5">
        <v>999224421973715</v>
      </c>
      <c r="B56" s="6">
        <v>45098</v>
      </c>
      <c r="C56" s="6">
        <v>45102</v>
      </c>
      <c r="D56" s="4">
        <v>4411</v>
      </c>
      <c r="E56" s="4" t="str">
        <f>VLOOKUP(A56,HOP!A:L,12,0)</f>
        <v>4411.00</v>
      </c>
      <c r="F56" s="4" t="str">
        <f>VLOOKUP(A56,HOP!A:C,3,0)</f>
        <v>3423548</v>
      </c>
      <c r="G56" s="4">
        <f t="shared" si="2"/>
        <v>0</v>
      </c>
      <c r="H56" s="4" t="str">
        <f t="shared" si="3"/>
        <v>，3423548</v>
      </c>
      <c r="I56" s="4" t="str">
        <f>VLOOKUP(A56,HOP!A:U,21,0)</f>
        <v>直采</v>
      </c>
    </row>
    <row r="57" s="4" customFormat="1" spans="1:9">
      <c r="A57" s="5">
        <v>999224444318792</v>
      </c>
      <c r="B57" s="6">
        <v>45099</v>
      </c>
      <c r="C57" s="6">
        <v>45102</v>
      </c>
      <c r="D57" s="4">
        <v>3980</v>
      </c>
      <c r="E57" s="4" t="str">
        <f>VLOOKUP(A57,HOP!A:L,12,0)</f>
        <v>3980.00</v>
      </c>
      <c r="F57" s="4" t="str">
        <f>VLOOKUP(A57,HOP!A:C,3,0)</f>
        <v>3428856</v>
      </c>
      <c r="G57" s="4">
        <f t="shared" si="2"/>
        <v>0</v>
      </c>
      <c r="H57" s="4" t="str">
        <f t="shared" si="3"/>
        <v>，3428856</v>
      </c>
      <c r="I57" s="4" t="str">
        <f>VLOOKUP(A57,HOP!A:U,21,0)</f>
        <v>直采</v>
      </c>
    </row>
    <row r="58" s="4" customFormat="1" spans="1:9">
      <c r="A58" s="5">
        <v>999224499181196</v>
      </c>
      <c r="B58" s="6">
        <v>45098</v>
      </c>
      <c r="C58" s="6">
        <v>45102</v>
      </c>
      <c r="D58" s="4">
        <v>4794</v>
      </c>
      <c r="E58" s="4" t="str">
        <f>VLOOKUP(A58,HOP!A:L,12,0)</f>
        <v>4794.00</v>
      </c>
      <c r="F58" s="4" t="str">
        <f>VLOOKUP(A58,HOP!A:C,3,0)</f>
        <v>3440600</v>
      </c>
      <c r="G58" s="4">
        <f t="shared" si="2"/>
        <v>0</v>
      </c>
      <c r="H58" s="4" t="str">
        <f t="shared" si="3"/>
        <v>，3440600</v>
      </c>
      <c r="I58" s="4" t="str">
        <f>VLOOKUP(A58,HOP!A:U,21,0)</f>
        <v>直采</v>
      </c>
    </row>
    <row r="59" s="4" customFormat="1" spans="1:9">
      <c r="A59" s="5">
        <v>999224741169860</v>
      </c>
      <c r="B59" s="6">
        <v>45100</v>
      </c>
      <c r="C59" s="6">
        <v>45102</v>
      </c>
      <c r="D59" s="4">
        <v>2756</v>
      </c>
      <c r="E59" s="4" t="str">
        <f>VLOOKUP(A59,HOP!A:L,12,0)</f>
        <v>2756.00</v>
      </c>
      <c r="F59" s="4" t="str">
        <f>VLOOKUP(A59,HOP!A:C,3,0)</f>
        <v>3496493</v>
      </c>
      <c r="G59" s="4">
        <f t="shared" si="2"/>
        <v>0</v>
      </c>
      <c r="H59" s="4" t="str">
        <f t="shared" si="3"/>
        <v>，3496493</v>
      </c>
      <c r="I59" s="4" t="str">
        <f>VLOOKUP(A59,HOP!A:U,21,0)</f>
        <v>直采</v>
      </c>
    </row>
    <row r="60" s="4" customFormat="1" spans="1:9">
      <c r="A60" s="5">
        <v>999224741920210</v>
      </c>
      <c r="B60" s="6">
        <v>45100</v>
      </c>
      <c r="C60" s="6">
        <v>45102</v>
      </c>
      <c r="D60" s="4">
        <v>9048</v>
      </c>
      <c r="E60" s="4" t="str">
        <f>VLOOKUP(A60,HOP!A:L,12,0)</f>
        <v>9048.00</v>
      </c>
      <c r="F60" s="4" t="str">
        <f>VLOOKUP(A60,HOP!A:C,3,0)</f>
        <v>3496954</v>
      </c>
      <c r="G60" s="4">
        <f t="shared" si="2"/>
        <v>0</v>
      </c>
      <c r="H60" s="4" t="str">
        <f t="shared" si="3"/>
        <v>，3496954</v>
      </c>
      <c r="I60" s="4" t="str">
        <f>VLOOKUP(A60,HOP!A:U,21,0)</f>
        <v>直采</v>
      </c>
    </row>
    <row r="61" s="4" customFormat="1" spans="1:9">
      <c r="A61" s="5">
        <v>999224812776516</v>
      </c>
      <c r="B61" s="6">
        <v>45100</v>
      </c>
      <c r="C61" s="6">
        <v>45102</v>
      </c>
      <c r="D61" s="4">
        <v>2184</v>
      </c>
      <c r="E61" s="4" t="str">
        <f>VLOOKUP(A61,HOP!A:L,12,0)</f>
        <v>2184.00</v>
      </c>
      <c r="F61" s="4" t="str">
        <f>VLOOKUP(A61,HOP!A:C,3,0)</f>
        <v>3513339</v>
      </c>
      <c r="G61" s="4">
        <f t="shared" si="2"/>
        <v>0</v>
      </c>
      <c r="H61" s="4" t="str">
        <f t="shared" si="3"/>
        <v>，3513339</v>
      </c>
      <c r="I61" s="4" t="str">
        <f>VLOOKUP(A61,HOP!A:U,21,0)</f>
        <v>直采</v>
      </c>
    </row>
    <row r="62" s="4" customFormat="1" hidden="1" spans="1:10">
      <c r="A62" s="9" t="s">
        <v>321</v>
      </c>
      <c r="B62" s="6">
        <v>45099</v>
      </c>
      <c r="C62" s="6">
        <v>45102</v>
      </c>
      <c r="D62" s="4">
        <v>840</v>
      </c>
      <c r="E62" s="4">
        <v>840</v>
      </c>
      <c r="F62" s="10" t="s">
        <v>322</v>
      </c>
      <c r="G62" s="4">
        <f t="shared" si="2"/>
        <v>0</v>
      </c>
      <c r="H62" s="4" t="str">
        <f t="shared" si="3"/>
        <v>，202306172100120020</v>
      </c>
      <c r="I62" s="4" t="e">
        <f>VLOOKUP(A62,HOP!A:U,21,0)</f>
        <v>#N/A</v>
      </c>
      <c r="J62" s="4">
        <v>6.17</v>
      </c>
    </row>
    <row r="63" s="4" customFormat="1" hidden="1" spans="1:9">
      <c r="A63" s="5">
        <v>999224842144306</v>
      </c>
      <c r="B63" s="6">
        <v>45100</v>
      </c>
      <c r="C63" s="6">
        <v>45102</v>
      </c>
      <c r="D63" s="4">
        <v>0</v>
      </c>
      <c r="E63" s="4" t="e">
        <f>VLOOKUP(A63,HOP!A:L,12,0)</f>
        <v>#N/A</v>
      </c>
      <c r="F63" s="4" t="e">
        <f>VLOOKUP(A63,HOP!A:C,3,0)</f>
        <v>#N/A</v>
      </c>
      <c r="G63" s="4" t="e">
        <f t="shared" si="2"/>
        <v>#N/A</v>
      </c>
      <c r="H63" s="4" t="e">
        <f t="shared" si="3"/>
        <v>#N/A</v>
      </c>
      <c r="I63" s="4" t="e">
        <f>VLOOKUP(A63,HOP!A:U,21,0)</f>
        <v>#N/A</v>
      </c>
    </row>
    <row r="64" s="4" customFormat="1" hidden="1" spans="1:9">
      <c r="A64" s="5">
        <v>24916711890</v>
      </c>
      <c r="B64" s="6">
        <v>45101</v>
      </c>
      <c r="C64" s="6">
        <v>45102</v>
      </c>
      <c r="D64" s="4">
        <v>0</v>
      </c>
      <c r="E64" s="4" t="e">
        <f>VLOOKUP(A64,HOP!A:L,12,0)</f>
        <v>#N/A</v>
      </c>
      <c r="F64" s="4" t="e">
        <f>VLOOKUP(A64,HOP!A:C,3,0)</f>
        <v>#N/A</v>
      </c>
      <c r="G64" s="4" t="e">
        <f t="shared" si="2"/>
        <v>#N/A</v>
      </c>
      <c r="H64" s="4" t="e">
        <f t="shared" si="3"/>
        <v>#N/A</v>
      </c>
      <c r="I64" s="4" t="e">
        <f>VLOOKUP(A64,HOP!A:U,21,0)</f>
        <v>#N/A</v>
      </c>
    </row>
    <row r="65" s="4" customFormat="1" hidden="1" spans="1:10">
      <c r="A65" s="9" t="s">
        <v>323</v>
      </c>
      <c r="B65" s="6">
        <v>45101</v>
      </c>
      <c r="C65" s="6">
        <v>45102</v>
      </c>
      <c r="D65" s="4">
        <v>276.5</v>
      </c>
      <c r="E65" s="4">
        <v>276.5</v>
      </c>
      <c r="F65" s="10" t="s">
        <v>324</v>
      </c>
      <c r="G65" s="4">
        <f t="shared" si="2"/>
        <v>0</v>
      </c>
      <c r="H65" s="4" t="str">
        <f t="shared" si="3"/>
        <v>，202306240823180071</v>
      </c>
      <c r="I65" s="4" t="e">
        <f>VLOOKUP(A65,HOP!A:U,21,0)</f>
        <v>#N/A</v>
      </c>
      <c r="J65" s="4">
        <v>6.24</v>
      </c>
    </row>
    <row r="66" s="4" customFormat="1" hidden="1" spans="1:10">
      <c r="A66" s="9" t="s">
        <v>325</v>
      </c>
      <c r="B66" s="6">
        <v>45101</v>
      </c>
      <c r="C66" s="6">
        <v>45102</v>
      </c>
      <c r="D66" s="4">
        <v>280</v>
      </c>
      <c r="E66" s="4">
        <v>280</v>
      </c>
      <c r="F66" s="10" t="s">
        <v>326</v>
      </c>
      <c r="G66" s="4">
        <f t="shared" si="2"/>
        <v>0</v>
      </c>
      <c r="H66" s="4" t="str">
        <f t="shared" si="3"/>
        <v>，202306240917030025</v>
      </c>
      <c r="I66" s="4" t="e">
        <f>VLOOKUP(A66,HOP!A:U,21,0)</f>
        <v>#N/A</v>
      </c>
      <c r="J66" s="4">
        <v>6.24</v>
      </c>
    </row>
    <row r="67" s="4" customFormat="1" hidden="1" spans="1:10">
      <c r="A67" s="9" t="s">
        <v>327</v>
      </c>
      <c r="B67" s="6">
        <v>45101</v>
      </c>
      <c r="C67" s="6">
        <v>45102</v>
      </c>
      <c r="D67" s="4">
        <v>276.5</v>
      </c>
      <c r="E67" s="4">
        <v>276.5</v>
      </c>
      <c r="F67" s="10" t="s">
        <v>328</v>
      </c>
      <c r="G67" s="4">
        <f>D67-E67</f>
        <v>0</v>
      </c>
      <c r="H67" s="4" t="str">
        <f>$H$1&amp;F67</f>
        <v>，202306241345080071</v>
      </c>
      <c r="I67" s="4" t="e">
        <f>VLOOKUP(A67,HOP!A:U,21,0)</f>
        <v>#N/A</v>
      </c>
      <c r="J67" s="4">
        <v>6.24</v>
      </c>
    </row>
    <row r="68" s="4" customFormat="1" hidden="1" spans="1:10">
      <c r="A68" s="9" t="s">
        <v>329</v>
      </c>
      <c r="B68" s="6">
        <v>45101</v>
      </c>
      <c r="C68" s="6">
        <v>45102</v>
      </c>
      <c r="D68" s="4">
        <v>252</v>
      </c>
      <c r="E68" s="4">
        <v>252</v>
      </c>
      <c r="F68" s="10" t="s">
        <v>330</v>
      </c>
      <c r="G68" s="4">
        <f>D68-E68</f>
        <v>0</v>
      </c>
      <c r="H68" s="4" t="str">
        <f>$H$1&amp;F68</f>
        <v>，202306241352580071</v>
      </c>
      <c r="I68" s="4" t="e">
        <f>VLOOKUP(A68,HOP!A:U,21,0)</f>
        <v>#N/A</v>
      </c>
      <c r="J68" s="4">
        <v>6.24</v>
      </c>
    </row>
    <row r="69" s="4" customFormat="1" hidden="1" spans="1:10">
      <c r="A69" s="9" t="s">
        <v>331</v>
      </c>
      <c r="B69" s="6">
        <v>45101</v>
      </c>
      <c r="C69" s="6">
        <v>45102</v>
      </c>
      <c r="D69" s="4">
        <v>306.6</v>
      </c>
      <c r="E69" s="4">
        <v>306.6</v>
      </c>
      <c r="F69" s="10" t="s">
        <v>332</v>
      </c>
      <c r="G69" s="4">
        <f>D69-E69</f>
        <v>0</v>
      </c>
      <c r="H69" s="4" t="str">
        <f>$H$1&amp;F69</f>
        <v>，202306241358050071</v>
      </c>
      <c r="I69" s="4" t="e">
        <f>VLOOKUP(A69,HOP!A:U,21,0)</f>
        <v>#N/A</v>
      </c>
      <c r="J69" s="4">
        <v>6.24</v>
      </c>
    </row>
    <row r="70" s="4" customFormat="1" hidden="1" spans="1:10">
      <c r="A70" s="9" t="s">
        <v>333</v>
      </c>
      <c r="B70" s="6">
        <v>45101</v>
      </c>
      <c r="C70" s="6">
        <v>45102</v>
      </c>
      <c r="D70" s="4">
        <v>306.6</v>
      </c>
      <c r="E70" s="4">
        <v>306.6</v>
      </c>
      <c r="F70" s="10" t="s">
        <v>334</v>
      </c>
      <c r="G70" s="4">
        <f>D70-E70</f>
        <v>0</v>
      </c>
      <c r="H70" s="4" t="str">
        <f>$H$1&amp;F70</f>
        <v>，202306241503240071</v>
      </c>
      <c r="I70" s="4" t="e">
        <f>VLOOKUP(A70,HOP!A:U,21,0)</f>
        <v>#N/A</v>
      </c>
      <c r="J70" s="4">
        <v>6.24</v>
      </c>
    </row>
    <row r="71" s="4" customFormat="1" hidden="1" spans="1:10">
      <c r="A71" s="9" t="s">
        <v>335</v>
      </c>
      <c r="B71" s="6">
        <v>45101</v>
      </c>
      <c r="C71" s="6">
        <v>45102</v>
      </c>
      <c r="D71" s="4">
        <v>360.5</v>
      </c>
      <c r="E71" s="4">
        <v>360.5</v>
      </c>
      <c r="F71" s="10" t="s">
        <v>336</v>
      </c>
      <c r="G71" s="4">
        <f>D71-E71</f>
        <v>0</v>
      </c>
      <c r="H71" s="4" t="str">
        <f>$H$1&amp;F71</f>
        <v>，202306241551460071</v>
      </c>
      <c r="I71" s="4" t="e">
        <f>VLOOKUP(A71,HOP!A:U,21,0)</f>
        <v>#N/A</v>
      </c>
      <c r="J71" s="4">
        <v>6.24</v>
      </c>
    </row>
    <row r="73" spans="4:4">
      <c r="D73" s="4">
        <f>SUM(D2:D72)</f>
        <v>135196.76</v>
      </c>
    </row>
    <row r="83" spans="1:4">
      <c r="A83" s="4" t="s">
        <v>337</v>
      </c>
      <c r="C83" s="4">
        <v>121105.8</v>
      </c>
      <c r="D83" s="4">
        <v>131144.34</v>
      </c>
    </row>
    <row r="84" spans="1:4">
      <c r="A84" s="4" t="s">
        <v>338</v>
      </c>
      <c r="C84" s="4">
        <v>14090.96</v>
      </c>
      <c r="D84" s="4">
        <v>15258.97</v>
      </c>
    </row>
    <row r="85" spans="1:4">
      <c r="A85" s="4" t="s">
        <v>339</v>
      </c>
      <c r="C85" s="4">
        <f>SUBTOTAL(9,C83:C84)</f>
        <v>135196.76</v>
      </c>
      <c r="D85" s="4">
        <f>SUBTOTAL(9,D83:D84)</f>
        <v>146403.31</v>
      </c>
    </row>
    <row r="86" spans="1:1">
      <c r="A86" s="4" t="s">
        <v>340</v>
      </c>
    </row>
  </sheetData>
  <autoFilter ref="A1:XFD73">
    <filterColumn colId="3">
      <filters blank="1">
        <filter val="2310"/>
        <filter val="3651"/>
        <filter val="4411"/>
        <filter val="252"/>
        <filter val="2392"/>
        <filter val="553"/>
        <filter val="4794"/>
        <filter val="2596"/>
        <filter val="2756"/>
        <filter val="135196.76"/>
        <filter val="2018"/>
        <filter val="560"/>
        <filter val="2621"/>
        <filter val="2963"/>
        <filter val="468.3"/>
        <filter val="750.4"/>
        <filter val="2633.4"/>
        <filter val="1825"/>
        <filter val="2465"/>
        <filter val="276.5"/>
        <filter val="360.5"/>
        <filter val="940.5"/>
        <filter val="306.6"/>
        <filter val="2527"/>
        <filter val="1768"/>
        <filter val="4368"/>
        <filter val="448.8"/>
        <filter val="877.8"/>
        <filter val="6030"/>
        <filter val="2631"/>
        <filter val="1772"/>
        <filter val="273"/>
        <filter val="2673"/>
        <filter val="2277"/>
        <filter val="378"/>
        <filter val="1678"/>
        <filter val="2038"/>
        <filter val="2579"/>
        <filter val="280"/>
        <filter val="600"/>
        <filter val="840"/>
        <filter val="3980"/>
        <filter val="1642"/>
        <filter val="3682"/>
        <filter val="2943"/>
        <filter val="1784"/>
        <filter val="2184"/>
        <filter val="2704"/>
        <filter val="2206"/>
        <filter val="5346"/>
        <filter val="300.46"/>
        <filter val="2548"/>
        <filter val="9048"/>
      </filters>
    </filterColumn>
    <filterColumn colId="8">
      <filters blank="1">
        <filter val="直采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43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341</v>
      </c>
      <c r="B1" s="2" t="s">
        <v>342</v>
      </c>
      <c r="C1" s="2" t="s">
        <v>343</v>
      </c>
      <c r="D1" s="2" t="s">
        <v>344</v>
      </c>
      <c r="E1" s="2" t="s">
        <v>13</v>
      </c>
      <c r="F1" s="2" t="s">
        <v>5</v>
      </c>
      <c r="G1" s="2" t="s">
        <v>6</v>
      </c>
      <c r="H1" s="2" t="s">
        <v>345</v>
      </c>
      <c r="I1" s="2" t="s">
        <v>346</v>
      </c>
      <c r="J1" s="2" t="s">
        <v>347</v>
      </c>
      <c r="K1" s="2" t="s">
        <v>348</v>
      </c>
      <c r="L1" s="2" t="s">
        <v>349</v>
      </c>
      <c r="M1" s="2" t="s">
        <v>350</v>
      </c>
      <c r="N1" s="2" t="s">
        <v>351</v>
      </c>
      <c r="O1" s="2" t="s">
        <v>352</v>
      </c>
      <c r="P1" s="2" t="s">
        <v>353</v>
      </c>
      <c r="Q1" s="2" t="s">
        <v>354</v>
      </c>
      <c r="R1" s="2" t="s">
        <v>355</v>
      </c>
      <c r="S1" s="2" t="s">
        <v>356</v>
      </c>
      <c r="T1" s="2" t="s">
        <v>357</v>
      </c>
      <c r="U1" s="2" t="s">
        <v>358</v>
      </c>
      <c r="V1" s="2" t="s">
        <v>359</v>
      </c>
    </row>
    <row r="2" s="1" customFormat="1" spans="1:22">
      <c r="A2" s="3">
        <v>999224887657629</v>
      </c>
      <c r="B2" s="1" t="s">
        <v>360</v>
      </c>
      <c r="C2" s="1" t="s">
        <v>361</v>
      </c>
      <c r="D2" s="1" t="s">
        <v>362</v>
      </c>
      <c r="E2" s="1" t="s">
        <v>363</v>
      </c>
      <c r="F2" s="1" t="s">
        <v>364</v>
      </c>
      <c r="G2" s="1" t="s">
        <v>365</v>
      </c>
      <c r="H2" s="1" t="s">
        <v>366</v>
      </c>
      <c r="I2" s="1" t="s">
        <v>367</v>
      </c>
      <c r="J2" s="1" t="s">
        <v>368</v>
      </c>
      <c r="K2" s="1" t="s">
        <v>367</v>
      </c>
      <c r="L2" s="1" t="s">
        <v>367</v>
      </c>
      <c r="M2" s="1" t="s">
        <v>369</v>
      </c>
      <c r="N2" s="1" t="s">
        <v>369</v>
      </c>
      <c r="O2" s="1" t="s">
        <v>370</v>
      </c>
      <c r="P2" s="1" t="s">
        <v>371</v>
      </c>
      <c r="Q2" s="1" t="s">
        <v>372</v>
      </c>
      <c r="R2" s="1" t="s">
        <v>373</v>
      </c>
      <c r="S2" s="1" t="s">
        <v>374</v>
      </c>
      <c r="T2" s="1" t="s">
        <v>375</v>
      </c>
      <c r="U2" s="1" t="s">
        <v>376</v>
      </c>
      <c r="V2" s="1" t="s">
        <v>377</v>
      </c>
    </row>
    <row r="3" s="1" customFormat="1" spans="1:22">
      <c r="A3" s="3">
        <v>24851750019</v>
      </c>
      <c r="B3" s="1" t="s">
        <v>378</v>
      </c>
      <c r="C3" s="1" t="s">
        <v>379</v>
      </c>
      <c r="D3" s="1" t="s">
        <v>380</v>
      </c>
      <c r="E3" s="1" t="s">
        <v>381</v>
      </c>
      <c r="F3" s="1" t="s">
        <v>382</v>
      </c>
      <c r="G3" s="1" t="s">
        <v>365</v>
      </c>
      <c r="H3" s="1" t="s">
        <v>366</v>
      </c>
      <c r="I3" s="1" t="s">
        <v>383</v>
      </c>
      <c r="J3" s="1" t="s">
        <v>368</v>
      </c>
      <c r="K3" s="1" t="s">
        <v>383</v>
      </c>
      <c r="L3" s="1" t="s">
        <v>383</v>
      </c>
      <c r="M3" s="1" t="s">
        <v>369</v>
      </c>
      <c r="N3" s="1" t="s">
        <v>369</v>
      </c>
      <c r="O3" s="1" t="s">
        <v>370</v>
      </c>
      <c r="P3" s="1" t="s">
        <v>371</v>
      </c>
      <c r="Q3" s="1" t="s">
        <v>372</v>
      </c>
      <c r="R3" s="1" t="s">
        <v>384</v>
      </c>
      <c r="S3" s="1" t="s">
        <v>374</v>
      </c>
      <c r="T3" s="1" t="s">
        <v>375</v>
      </c>
      <c r="U3" s="1" t="s">
        <v>376</v>
      </c>
      <c r="V3" s="1" t="s">
        <v>377</v>
      </c>
    </row>
    <row r="4" s="1" customFormat="1" spans="1:22">
      <c r="A4" s="3">
        <v>24851750020</v>
      </c>
      <c r="B4" s="1" t="s">
        <v>378</v>
      </c>
      <c r="C4" s="1" t="s">
        <v>385</v>
      </c>
      <c r="D4" s="1" t="s">
        <v>380</v>
      </c>
      <c r="E4" s="1" t="s">
        <v>386</v>
      </c>
      <c r="F4" s="1" t="s">
        <v>382</v>
      </c>
      <c r="G4" s="1" t="s">
        <v>365</v>
      </c>
      <c r="H4" s="1" t="s">
        <v>366</v>
      </c>
      <c r="I4" s="1" t="s">
        <v>383</v>
      </c>
      <c r="J4" s="1" t="s">
        <v>368</v>
      </c>
      <c r="K4" s="1" t="s">
        <v>383</v>
      </c>
      <c r="L4" s="1" t="s">
        <v>383</v>
      </c>
      <c r="M4" s="1" t="s">
        <v>369</v>
      </c>
      <c r="N4" s="1" t="s">
        <v>369</v>
      </c>
      <c r="O4" s="1" t="s">
        <v>370</v>
      </c>
      <c r="P4" s="1" t="s">
        <v>371</v>
      </c>
      <c r="Q4" s="1" t="s">
        <v>372</v>
      </c>
      <c r="R4" s="1" t="s">
        <v>387</v>
      </c>
      <c r="S4" s="1" t="s">
        <v>374</v>
      </c>
      <c r="T4" s="1" t="s">
        <v>375</v>
      </c>
      <c r="U4" s="1" t="s">
        <v>376</v>
      </c>
      <c r="V4" s="1" t="s">
        <v>377</v>
      </c>
    </row>
    <row r="5" s="1" customFormat="1" spans="1:22">
      <c r="A5" s="3">
        <v>999224815531005</v>
      </c>
      <c r="B5" s="1" t="s">
        <v>388</v>
      </c>
      <c r="C5" s="1" t="s">
        <v>389</v>
      </c>
      <c r="D5" s="1" t="s">
        <v>380</v>
      </c>
      <c r="E5" s="1" t="s">
        <v>390</v>
      </c>
      <c r="F5" s="1" t="s">
        <v>382</v>
      </c>
      <c r="G5" s="1" t="s">
        <v>365</v>
      </c>
      <c r="H5" s="1" t="s">
        <v>366</v>
      </c>
      <c r="I5" s="1" t="s">
        <v>383</v>
      </c>
      <c r="J5" s="1" t="s">
        <v>368</v>
      </c>
      <c r="K5" s="1" t="s">
        <v>383</v>
      </c>
      <c r="L5" s="1" t="s">
        <v>383</v>
      </c>
      <c r="M5" s="1" t="s">
        <v>369</v>
      </c>
      <c r="N5" s="1" t="s">
        <v>369</v>
      </c>
      <c r="O5" s="1" t="s">
        <v>370</v>
      </c>
      <c r="P5" s="1" t="s">
        <v>371</v>
      </c>
      <c r="Q5" s="1" t="s">
        <v>372</v>
      </c>
      <c r="R5" s="1" t="s">
        <v>391</v>
      </c>
      <c r="S5" s="1" t="s">
        <v>374</v>
      </c>
      <c r="T5" s="1" t="s">
        <v>375</v>
      </c>
      <c r="U5" s="1" t="s">
        <v>376</v>
      </c>
      <c r="V5" s="1" t="s">
        <v>377</v>
      </c>
    </row>
    <row r="6" s="1" customFormat="1" spans="1:22">
      <c r="A6" s="3">
        <v>999224812776516</v>
      </c>
      <c r="B6" s="1" t="s">
        <v>392</v>
      </c>
      <c r="C6" s="1" t="s">
        <v>393</v>
      </c>
      <c r="D6" s="1" t="s">
        <v>394</v>
      </c>
      <c r="E6" s="1" t="s">
        <v>395</v>
      </c>
      <c r="F6" s="1" t="s">
        <v>364</v>
      </c>
      <c r="G6" s="1" t="s">
        <v>396</v>
      </c>
      <c r="H6" s="1" t="s">
        <v>366</v>
      </c>
      <c r="I6" s="1" t="s">
        <v>397</v>
      </c>
      <c r="J6" s="1" t="s">
        <v>368</v>
      </c>
      <c r="K6" s="1" t="s">
        <v>397</v>
      </c>
      <c r="L6" s="1" t="s">
        <v>397</v>
      </c>
      <c r="M6" s="1" t="s">
        <v>369</v>
      </c>
      <c r="N6" s="1" t="s">
        <v>369</v>
      </c>
      <c r="O6" s="1" t="s">
        <v>370</v>
      </c>
      <c r="P6" s="1" t="s">
        <v>371</v>
      </c>
      <c r="Q6" s="1" t="s">
        <v>372</v>
      </c>
      <c r="R6" s="1" t="s">
        <v>398</v>
      </c>
      <c r="S6" s="1" t="s">
        <v>374</v>
      </c>
      <c r="T6" s="1" t="s">
        <v>375</v>
      </c>
      <c r="U6" s="1" t="s">
        <v>376</v>
      </c>
      <c r="V6" s="1" t="s">
        <v>377</v>
      </c>
    </row>
    <row r="7" s="1" customFormat="1" spans="1:22">
      <c r="A7" s="3">
        <v>999224799541649</v>
      </c>
      <c r="B7" s="1" t="s">
        <v>392</v>
      </c>
      <c r="C7" s="1" t="s">
        <v>399</v>
      </c>
      <c r="D7" s="1" t="s">
        <v>380</v>
      </c>
      <c r="E7" s="1" t="s">
        <v>400</v>
      </c>
      <c r="F7" s="1" t="s">
        <v>382</v>
      </c>
      <c r="G7" s="1" t="s">
        <v>365</v>
      </c>
      <c r="H7" s="1" t="s">
        <v>366</v>
      </c>
      <c r="I7" s="1" t="s">
        <v>383</v>
      </c>
      <c r="J7" s="1" t="s">
        <v>368</v>
      </c>
      <c r="K7" s="1" t="s">
        <v>383</v>
      </c>
      <c r="L7" s="1" t="s">
        <v>383</v>
      </c>
      <c r="M7" s="1" t="s">
        <v>369</v>
      </c>
      <c r="N7" s="1" t="s">
        <v>369</v>
      </c>
      <c r="O7" s="1" t="s">
        <v>370</v>
      </c>
      <c r="P7" s="1" t="s">
        <v>371</v>
      </c>
      <c r="Q7" s="1" t="s">
        <v>372</v>
      </c>
      <c r="R7" s="1" t="s">
        <v>401</v>
      </c>
      <c r="S7" s="1" t="s">
        <v>374</v>
      </c>
      <c r="T7" s="1" t="s">
        <v>375</v>
      </c>
      <c r="U7" s="1" t="s">
        <v>376</v>
      </c>
      <c r="V7" s="1" t="s">
        <v>377</v>
      </c>
    </row>
    <row r="8" s="1" customFormat="1" spans="1:22">
      <c r="A8" s="3">
        <v>999224778522313</v>
      </c>
      <c r="B8" s="1" t="s">
        <v>402</v>
      </c>
      <c r="C8" s="1" t="s">
        <v>403</v>
      </c>
      <c r="D8" s="1" t="s">
        <v>394</v>
      </c>
      <c r="E8" s="1" t="s">
        <v>404</v>
      </c>
      <c r="F8" s="1" t="s">
        <v>382</v>
      </c>
      <c r="G8" s="1" t="s">
        <v>365</v>
      </c>
      <c r="H8" s="1" t="s">
        <v>366</v>
      </c>
      <c r="I8" s="1" t="s">
        <v>397</v>
      </c>
      <c r="J8" s="1" t="s">
        <v>368</v>
      </c>
      <c r="K8" s="1" t="s">
        <v>397</v>
      </c>
      <c r="L8" s="1" t="s">
        <v>397</v>
      </c>
      <c r="M8" s="1" t="s">
        <v>369</v>
      </c>
      <c r="N8" s="1" t="s">
        <v>369</v>
      </c>
      <c r="O8" s="1" t="s">
        <v>370</v>
      </c>
      <c r="P8" s="1" t="s">
        <v>371</v>
      </c>
      <c r="Q8" s="1" t="s">
        <v>372</v>
      </c>
      <c r="R8" s="1" t="s">
        <v>405</v>
      </c>
      <c r="S8" s="1" t="s">
        <v>374</v>
      </c>
      <c r="T8" s="1" t="s">
        <v>375</v>
      </c>
      <c r="U8" s="1" t="s">
        <v>376</v>
      </c>
      <c r="V8" s="1" t="s">
        <v>377</v>
      </c>
    </row>
    <row r="9" s="1" customFormat="1" spans="1:22">
      <c r="A9" s="3">
        <v>999224772898976</v>
      </c>
      <c r="B9" s="1" t="s">
        <v>406</v>
      </c>
      <c r="C9" s="1" t="s">
        <v>407</v>
      </c>
      <c r="D9" s="1" t="s">
        <v>408</v>
      </c>
      <c r="E9" s="1" t="s">
        <v>409</v>
      </c>
      <c r="F9" s="1" t="s">
        <v>382</v>
      </c>
      <c r="G9" s="1" t="s">
        <v>365</v>
      </c>
      <c r="H9" s="1" t="s">
        <v>366</v>
      </c>
      <c r="I9" s="1" t="s">
        <v>410</v>
      </c>
      <c r="J9" s="1" t="s">
        <v>368</v>
      </c>
      <c r="K9" s="1" t="s">
        <v>410</v>
      </c>
      <c r="L9" s="1" t="s">
        <v>410</v>
      </c>
      <c r="M9" s="1" t="s">
        <v>369</v>
      </c>
      <c r="N9" s="1" t="s">
        <v>369</v>
      </c>
      <c r="O9" s="1" t="s">
        <v>370</v>
      </c>
      <c r="P9" s="1" t="s">
        <v>371</v>
      </c>
      <c r="Q9" s="1" t="s">
        <v>372</v>
      </c>
      <c r="R9" s="1" t="s">
        <v>411</v>
      </c>
      <c r="S9" s="1" t="s">
        <v>374</v>
      </c>
      <c r="T9" s="1" t="s">
        <v>375</v>
      </c>
      <c r="U9" s="1" t="s">
        <v>376</v>
      </c>
      <c r="V9" s="1" t="s">
        <v>377</v>
      </c>
    </row>
    <row r="10" s="1" customFormat="1" spans="1:22">
      <c r="A10" s="3">
        <v>999224772419357</v>
      </c>
      <c r="B10" s="1" t="s">
        <v>406</v>
      </c>
      <c r="C10" s="1" t="s">
        <v>412</v>
      </c>
      <c r="D10" s="1" t="s">
        <v>413</v>
      </c>
      <c r="E10" s="1" t="s">
        <v>414</v>
      </c>
      <c r="F10" s="1" t="s">
        <v>382</v>
      </c>
      <c r="G10" s="1" t="s">
        <v>365</v>
      </c>
      <c r="H10" s="1" t="s">
        <v>366</v>
      </c>
      <c r="I10" s="1" t="s">
        <v>415</v>
      </c>
      <c r="J10" s="1" t="s">
        <v>368</v>
      </c>
      <c r="K10" s="1" t="s">
        <v>415</v>
      </c>
      <c r="L10" s="1" t="s">
        <v>415</v>
      </c>
      <c r="M10" s="1" t="s">
        <v>369</v>
      </c>
      <c r="N10" s="1" t="s">
        <v>369</v>
      </c>
      <c r="O10" s="1" t="s">
        <v>370</v>
      </c>
      <c r="P10" s="1" t="s">
        <v>371</v>
      </c>
      <c r="Q10" s="1" t="s">
        <v>372</v>
      </c>
      <c r="R10" s="1" t="s">
        <v>416</v>
      </c>
      <c r="S10" s="1" t="s">
        <v>374</v>
      </c>
      <c r="T10" s="1" t="s">
        <v>375</v>
      </c>
      <c r="U10" s="1" t="s">
        <v>376</v>
      </c>
      <c r="V10" s="1" t="s">
        <v>377</v>
      </c>
    </row>
    <row r="11" s="1" customFormat="1" spans="1:22">
      <c r="A11" s="3">
        <v>999224756273997</v>
      </c>
      <c r="B11" s="1" t="s">
        <v>406</v>
      </c>
      <c r="C11" s="1" t="s">
        <v>417</v>
      </c>
      <c r="D11" s="1" t="s">
        <v>380</v>
      </c>
      <c r="E11" s="1" t="s">
        <v>418</v>
      </c>
      <c r="F11" s="1" t="s">
        <v>382</v>
      </c>
      <c r="G11" s="1" t="s">
        <v>365</v>
      </c>
      <c r="H11" s="1" t="s">
        <v>366</v>
      </c>
      <c r="I11" s="1" t="s">
        <v>419</v>
      </c>
      <c r="J11" s="1" t="s">
        <v>368</v>
      </c>
      <c r="K11" s="1" t="s">
        <v>419</v>
      </c>
      <c r="L11" s="1" t="s">
        <v>419</v>
      </c>
      <c r="M11" s="1" t="s">
        <v>369</v>
      </c>
      <c r="N11" s="1" t="s">
        <v>369</v>
      </c>
      <c r="O11" s="1" t="s">
        <v>370</v>
      </c>
      <c r="P11" s="1" t="s">
        <v>371</v>
      </c>
      <c r="Q11" s="1" t="s">
        <v>372</v>
      </c>
      <c r="R11" s="1" t="s">
        <v>420</v>
      </c>
      <c r="S11" s="1" t="s">
        <v>374</v>
      </c>
      <c r="T11" s="1" t="s">
        <v>375</v>
      </c>
      <c r="U11" s="1" t="s">
        <v>376</v>
      </c>
      <c r="V11" s="1" t="s">
        <v>377</v>
      </c>
    </row>
    <row r="12" s="1" customFormat="1" spans="1:22">
      <c r="A12" s="3">
        <v>999224756245693</v>
      </c>
      <c r="B12" s="1" t="s">
        <v>406</v>
      </c>
      <c r="C12" s="1" t="s">
        <v>421</v>
      </c>
      <c r="D12" s="1" t="s">
        <v>413</v>
      </c>
      <c r="E12" s="1" t="s">
        <v>422</v>
      </c>
      <c r="F12" s="1" t="s">
        <v>382</v>
      </c>
      <c r="G12" s="1" t="s">
        <v>365</v>
      </c>
      <c r="H12" s="1" t="s">
        <v>366</v>
      </c>
      <c r="I12" s="1" t="s">
        <v>415</v>
      </c>
      <c r="J12" s="1" t="s">
        <v>368</v>
      </c>
      <c r="K12" s="1" t="s">
        <v>415</v>
      </c>
      <c r="L12" s="1" t="s">
        <v>415</v>
      </c>
      <c r="M12" s="1" t="s">
        <v>369</v>
      </c>
      <c r="N12" s="1" t="s">
        <v>369</v>
      </c>
      <c r="O12" s="1" t="s">
        <v>370</v>
      </c>
      <c r="P12" s="1" t="s">
        <v>371</v>
      </c>
      <c r="Q12" s="1" t="s">
        <v>372</v>
      </c>
      <c r="R12" s="1" t="s">
        <v>423</v>
      </c>
      <c r="S12" s="1" t="s">
        <v>374</v>
      </c>
      <c r="T12" s="1" t="s">
        <v>375</v>
      </c>
      <c r="U12" s="1" t="s">
        <v>376</v>
      </c>
      <c r="V12" s="1" t="s">
        <v>377</v>
      </c>
    </row>
    <row r="13" s="1" customFormat="1" spans="1:22">
      <c r="A13" s="3">
        <v>999224741920210</v>
      </c>
      <c r="B13" s="1" t="s">
        <v>424</v>
      </c>
      <c r="C13" s="1" t="s">
        <v>425</v>
      </c>
      <c r="D13" s="1" t="s">
        <v>426</v>
      </c>
      <c r="E13" s="1" t="s">
        <v>427</v>
      </c>
      <c r="F13" s="1" t="s">
        <v>364</v>
      </c>
      <c r="G13" s="1" t="s">
        <v>396</v>
      </c>
      <c r="H13" s="1" t="s">
        <v>366</v>
      </c>
      <c r="I13" s="1" t="s">
        <v>428</v>
      </c>
      <c r="J13" s="1" t="s">
        <v>368</v>
      </c>
      <c r="K13" s="1" t="s">
        <v>428</v>
      </c>
      <c r="L13" s="1" t="s">
        <v>428</v>
      </c>
      <c r="M13" s="1" t="s">
        <v>369</v>
      </c>
      <c r="N13" s="1" t="s">
        <v>369</v>
      </c>
      <c r="O13" s="1" t="s">
        <v>370</v>
      </c>
      <c r="P13" s="1" t="s">
        <v>371</v>
      </c>
      <c r="Q13" s="1" t="s">
        <v>372</v>
      </c>
      <c r="R13" s="1" t="s">
        <v>429</v>
      </c>
      <c r="S13" s="1" t="s">
        <v>374</v>
      </c>
      <c r="T13" s="1" t="s">
        <v>375</v>
      </c>
      <c r="U13" s="1" t="s">
        <v>376</v>
      </c>
      <c r="V13" s="1" t="s">
        <v>377</v>
      </c>
    </row>
    <row r="14" s="1" customFormat="1" spans="1:22">
      <c r="A14" s="3">
        <v>999224741169860</v>
      </c>
      <c r="B14" s="1" t="s">
        <v>424</v>
      </c>
      <c r="C14" s="1" t="s">
        <v>430</v>
      </c>
      <c r="D14" s="1" t="s">
        <v>413</v>
      </c>
      <c r="E14" s="1" t="s">
        <v>431</v>
      </c>
      <c r="F14" s="1" t="s">
        <v>364</v>
      </c>
      <c r="G14" s="1" t="s">
        <v>396</v>
      </c>
      <c r="H14" s="1" t="s">
        <v>366</v>
      </c>
      <c r="I14" s="1" t="s">
        <v>432</v>
      </c>
      <c r="J14" s="1" t="s">
        <v>368</v>
      </c>
      <c r="K14" s="1" t="s">
        <v>432</v>
      </c>
      <c r="L14" s="1" t="s">
        <v>432</v>
      </c>
      <c r="M14" s="1" t="s">
        <v>369</v>
      </c>
      <c r="N14" s="1" t="s">
        <v>369</v>
      </c>
      <c r="O14" s="1" t="s">
        <v>370</v>
      </c>
      <c r="P14" s="1" t="s">
        <v>371</v>
      </c>
      <c r="Q14" s="1" t="s">
        <v>372</v>
      </c>
      <c r="R14" s="1" t="s">
        <v>433</v>
      </c>
      <c r="S14" s="1" t="s">
        <v>374</v>
      </c>
      <c r="T14" s="1" t="s">
        <v>375</v>
      </c>
      <c r="U14" s="1" t="s">
        <v>376</v>
      </c>
      <c r="V14" s="1" t="s">
        <v>377</v>
      </c>
    </row>
    <row r="15" s="1" customFormat="1" spans="1:22">
      <c r="A15" s="3">
        <v>999224725081911</v>
      </c>
      <c r="B15" s="1" t="s">
        <v>434</v>
      </c>
      <c r="C15" s="1" t="s">
        <v>435</v>
      </c>
      <c r="D15" s="1" t="s">
        <v>394</v>
      </c>
      <c r="E15" s="1" t="s">
        <v>436</v>
      </c>
      <c r="F15" s="1" t="s">
        <v>360</v>
      </c>
      <c r="G15" s="1" t="s">
        <v>365</v>
      </c>
      <c r="H15" s="1" t="s">
        <v>366</v>
      </c>
      <c r="I15" s="1" t="s">
        <v>437</v>
      </c>
      <c r="J15" s="1" t="s">
        <v>368</v>
      </c>
      <c r="K15" s="1" t="s">
        <v>437</v>
      </c>
      <c r="L15" s="1" t="s">
        <v>437</v>
      </c>
      <c r="M15" s="1" t="s">
        <v>369</v>
      </c>
      <c r="N15" s="1" t="s">
        <v>369</v>
      </c>
      <c r="O15" s="1" t="s">
        <v>370</v>
      </c>
      <c r="P15" s="1" t="s">
        <v>371</v>
      </c>
      <c r="Q15" s="1" t="s">
        <v>372</v>
      </c>
      <c r="R15" s="1" t="s">
        <v>438</v>
      </c>
      <c r="S15" s="1" t="s">
        <v>374</v>
      </c>
      <c r="T15" s="1" t="s">
        <v>375</v>
      </c>
      <c r="U15" s="1" t="s">
        <v>376</v>
      </c>
      <c r="V15" s="1" t="s">
        <v>377</v>
      </c>
    </row>
    <row r="16" s="1" customFormat="1" spans="1:22">
      <c r="A16" s="3">
        <v>999224722271309</v>
      </c>
      <c r="B16" s="1" t="s">
        <v>434</v>
      </c>
      <c r="C16" s="1" t="s">
        <v>439</v>
      </c>
      <c r="D16" s="1" t="s">
        <v>440</v>
      </c>
      <c r="E16" s="1" t="s">
        <v>441</v>
      </c>
      <c r="F16" s="1" t="s">
        <v>382</v>
      </c>
      <c r="G16" s="1" t="s">
        <v>365</v>
      </c>
      <c r="H16" s="1" t="s">
        <v>366</v>
      </c>
      <c r="I16" s="1" t="s">
        <v>442</v>
      </c>
      <c r="J16" s="1" t="s">
        <v>368</v>
      </c>
      <c r="K16" s="1" t="s">
        <v>442</v>
      </c>
      <c r="L16" s="1" t="s">
        <v>442</v>
      </c>
      <c r="M16" s="1" t="s">
        <v>369</v>
      </c>
      <c r="N16" s="1" t="s">
        <v>369</v>
      </c>
      <c r="O16" s="1" t="s">
        <v>370</v>
      </c>
      <c r="P16" s="1" t="s">
        <v>371</v>
      </c>
      <c r="Q16" s="1" t="s">
        <v>372</v>
      </c>
      <c r="R16" s="1" t="s">
        <v>443</v>
      </c>
      <c r="S16" s="1" t="s">
        <v>374</v>
      </c>
      <c r="T16" s="1" t="s">
        <v>375</v>
      </c>
      <c r="U16" s="1" t="s">
        <v>376</v>
      </c>
      <c r="V16" s="1" t="s">
        <v>377</v>
      </c>
    </row>
    <row r="17" s="1" customFormat="1" spans="1:22">
      <c r="A17" s="3">
        <v>999224721080341</v>
      </c>
      <c r="B17" s="1" t="s">
        <v>434</v>
      </c>
      <c r="C17" s="1" t="s">
        <v>444</v>
      </c>
      <c r="D17" s="1" t="s">
        <v>440</v>
      </c>
      <c r="E17" s="1" t="s">
        <v>445</v>
      </c>
      <c r="F17" s="1" t="s">
        <v>382</v>
      </c>
      <c r="G17" s="1" t="s">
        <v>365</v>
      </c>
      <c r="H17" s="1" t="s">
        <v>366</v>
      </c>
      <c r="I17" s="1" t="s">
        <v>442</v>
      </c>
      <c r="J17" s="1" t="s">
        <v>368</v>
      </c>
      <c r="K17" s="1" t="s">
        <v>442</v>
      </c>
      <c r="L17" s="1" t="s">
        <v>442</v>
      </c>
      <c r="M17" s="1" t="s">
        <v>369</v>
      </c>
      <c r="N17" s="1" t="s">
        <v>369</v>
      </c>
      <c r="O17" s="1" t="s">
        <v>370</v>
      </c>
      <c r="P17" s="1" t="s">
        <v>371</v>
      </c>
      <c r="Q17" s="1" t="s">
        <v>372</v>
      </c>
      <c r="R17" s="1" t="s">
        <v>446</v>
      </c>
      <c r="S17" s="1" t="s">
        <v>374</v>
      </c>
      <c r="T17" s="1" t="s">
        <v>375</v>
      </c>
      <c r="U17" s="1" t="s">
        <v>376</v>
      </c>
      <c r="V17" s="1" t="s">
        <v>377</v>
      </c>
    </row>
    <row r="18" s="1" customFormat="1" spans="1:22">
      <c r="A18" s="3">
        <v>999224604510371</v>
      </c>
      <c r="B18" s="1" t="s">
        <v>447</v>
      </c>
      <c r="C18" s="1" t="s">
        <v>448</v>
      </c>
      <c r="D18" s="1" t="s">
        <v>449</v>
      </c>
      <c r="E18" s="1" t="s">
        <v>450</v>
      </c>
      <c r="F18" s="1" t="s">
        <v>382</v>
      </c>
      <c r="G18" s="1" t="s">
        <v>365</v>
      </c>
      <c r="H18" s="1" t="s">
        <v>366</v>
      </c>
      <c r="I18" s="1" t="s">
        <v>451</v>
      </c>
      <c r="J18" s="1" t="s">
        <v>368</v>
      </c>
      <c r="K18" s="1" t="s">
        <v>451</v>
      </c>
      <c r="L18" s="1" t="s">
        <v>451</v>
      </c>
      <c r="M18" s="1" t="s">
        <v>369</v>
      </c>
      <c r="N18" s="1" t="s">
        <v>369</v>
      </c>
      <c r="O18" s="1" t="s">
        <v>370</v>
      </c>
      <c r="P18" s="1" t="s">
        <v>371</v>
      </c>
      <c r="Q18" s="1" t="s">
        <v>372</v>
      </c>
      <c r="R18" s="1" t="s">
        <v>452</v>
      </c>
      <c r="S18" s="1" t="s">
        <v>374</v>
      </c>
      <c r="T18" s="1" t="s">
        <v>375</v>
      </c>
      <c r="U18" s="1" t="s">
        <v>376</v>
      </c>
      <c r="V18" s="1" t="s">
        <v>377</v>
      </c>
    </row>
    <row r="19" s="1" customFormat="1" spans="1:22">
      <c r="A19" s="3">
        <v>999224585968478</v>
      </c>
      <c r="B19" s="1" t="s">
        <v>453</v>
      </c>
      <c r="C19" s="1" t="s">
        <v>454</v>
      </c>
      <c r="D19" s="1" t="s">
        <v>440</v>
      </c>
      <c r="E19" s="1" t="s">
        <v>455</v>
      </c>
      <c r="F19" s="1" t="s">
        <v>382</v>
      </c>
      <c r="G19" s="1" t="s">
        <v>365</v>
      </c>
      <c r="H19" s="1" t="s">
        <v>366</v>
      </c>
      <c r="I19" s="1" t="s">
        <v>456</v>
      </c>
      <c r="J19" s="1" t="s">
        <v>368</v>
      </c>
      <c r="K19" s="1" t="s">
        <v>456</v>
      </c>
      <c r="L19" s="1" t="s">
        <v>456</v>
      </c>
      <c r="M19" s="1" t="s">
        <v>369</v>
      </c>
      <c r="N19" s="1" t="s">
        <v>369</v>
      </c>
      <c r="O19" s="1" t="s">
        <v>370</v>
      </c>
      <c r="P19" s="1" t="s">
        <v>371</v>
      </c>
      <c r="Q19" s="1" t="s">
        <v>372</v>
      </c>
      <c r="R19" s="1" t="s">
        <v>457</v>
      </c>
      <c r="S19" s="1" t="s">
        <v>374</v>
      </c>
      <c r="T19" s="1" t="s">
        <v>375</v>
      </c>
      <c r="U19" s="1" t="s">
        <v>376</v>
      </c>
      <c r="V19" s="1" t="s">
        <v>377</v>
      </c>
    </row>
    <row r="20" s="1" customFormat="1" spans="1:22">
      <c r="A20" s="3">
        <v>999224515087145</v>
      </c>
      <c r="B20" s="1" t="s">
        <v>458</v>
      </c>
      <c r="C20" s="1" t="s">
        <v>459</v>
      </c>
      <c r="D20" s="1" t="s">
        <v>440</v>
      </c>
      <c r="E20" s="1" t="s">
        <v>460</v>
      </c>
      <c r="F20" s="1" t="s">
        <v>382</v>
      </c>
      <c r="G20" s="1" t="s">
        <v>365</v>
      </c>
      <c r="H20" s="1" t="s">
        <v>366</v>
      </c>
      <c r="I20" s="1" t="s">
        <v>461</v>
      </c>
      <c r="J20" s="1" t="s">
        <v>368</v>
      </c>
      <c r="K20" s="1" t="s">
        <v>461</v>
      </c>
      <c r="L20" s="1" t="s">
        <v>461</v>
      </c>
      <c r="M20" s="1" t="s">
        <v>369</v>
      </c>
      <c r="N20" s="1" t="s">
        <v>369</v>
      </c>
      <c r="O20" s="1" t="s">
        <v>370</v>
      </c>
      <c r="P20" s="1" t="s">
        <v>371</v>
      </c>
      <c r="Q20" s="1" t="s">
        <v>372</v>
      </c>
      <c r="R20" s="1" t="s">
        <v>462</v>
      </c>
      <c r="S20" s="1" t="s">
        <v>374</v>
      </c>
      <c r="T20" s="1" t="s">
        <v>375</v>
      </c>
      <c r="U20" s="1" t="s">
        <v>376</v>
      </c>
      <c r="V20" s="1" t="s">
        <v>377</v>
      </c>
    </row>
    <row r="21" s="1" customFormat="1" spans="1:22">
      <c r="A21" s="3">
        <v>999224499181196</v>
      </c>
      <c r="B21" s="1" t="s">
        <v>458</v>
      </c>
      <c r="C21" s="1" t="s">
        <v>463</v>
      </c>
      <c r="D21" s="1" t="s">
        <v>440</v>
      </c>
      <c r="E21" s="1" t="s">
        <v>464</v>
      </c>
      <c r="F21" s="1" t="s">
        <v>360</v>
      </c>
      <c r="G21" s="1" t="s">
        <v>396</v>
      </c>
      <c r="H21" s="1" t="s">
        <v>366</v>
      </c>
      <c r="I21" s="1" t="s">
        <v>465</v>
      </c>
      <c r="J21" s="1" t="s">
        <v>368</v>
      </c>
      <c r="K21" s="1" t="s">
        <v>465</v>
      </c>
      <c r="L21" s="1" t="s">
        <v>465</v>
      </c>
      <c r="M21" s="1" t="s">
        <v>369</v>
      </c>
      <c r="N21" s="1" t="s">
        <v>369</v>
      </c>
      <c r="O21" s="1" t="s">
        <v>370</v>
      </c>
      <c r="P21" s="1" t="s">
        <v>371</v>
      </c>
      <c r="Q21" s="1" t="s">
        <v>372</v>
      </c>
      <c r="R21" s="1" t="s">
        <v>466</v>
      </c>
      <c r="S21" s="1" t="s">
        <v>374</v>
      </c>
      <c r="T21" s="1" t="s">
        <v>375</v>
      </c>
      <c r="U21" s="1" t="s">
        <v>376</v>
      </c>
      <c r="V21" s="1" t="s">
        <v>377</v>
      </c>
    </row>
    <row r="22" s="1" customFormat="1" spans="1:22">
      <c r="A22" s="3">
        <v>999224453417620</v>
      </c>
      <c r="B22" s="1" t="s">
        <v>467</v>
      </c>
      <c r="C22" s="1" t="s">
        <v>468</v>
      </c>
      <c r="D22" s="1" t="s">
        <v>426</v>
      </c>
      <c r="E22" s="1" t="s">
        <v>469</v>
      </c>
      <c r="F22" s="1" t="s">
        <v>382</v>
      </c>
      <c r="G22" s="1" t="s">
        <v>365</v>
      </c>
      <c r="H22" s="1" t="s">
        <v>366</v>
      </c>
      <c r="I22" s="1" t="s">
        <v>470</v>
      </c>
      <c r="J22" s="1" t="s">
        <v>368</v>
      </c>
      <c r="K22" s="1" t="s">
        <v>470</v>
      </c>
      <c r="L22" s="1" t="s">
        <v>470</v>
      </c>
      <c r="M22" s="1" t="s">
        <v>369</v>
      </c>
      <c r="N22" s="1" t="s">
        <v>369</v>
      </c>
      <c r="O22" s="1" t="s">
        <v>370</v>
      </c>
      <c r="P22" s="1" t="s">
        <v>371</v>
      </c>
      <c r="Q22" s="1" t="s">
        <v>372</v>
      </c>
      <c r="R22" s="1" t="s">
        <v>471</v>
      </c>
      <c r="S22" s="1" t="s">
        <v>374</v>
      </c>
      <c r="T22" s="1" t="s">
        <v>375</v>
      </c>
      <c r="U22" s="1" t="s">
        <v>376</v>
      </c>
      <c r="V22" s="1" t="s">
        <v>377</v>
      </c>
    </row>
    <row r="23" s="1" customFormat="1" spans="1:22">
      <c r="A23" s="3">
        <v>999224445753825</v>
      </c>
      <c r="B23" s="1" t="s">
        <v>472</v>
      </c>
      <c r="C23" s="1" t="s">
        <v>473</v>
      </c>
      <c r="D23" s="1" t="s">
        <v>426</v>
      </c>
      <c r="E23" s="1" t="s">
        <v>474</v>
      </c>
      <c r="F23" s="1" t="s">
        <v>382</v>
      </c>
      <c r="G23" s="1" t="s">
        <v>365</v>
      </c>
      <c r="H23" s="1" t="s">
        <v>366</v>
      </c>
      <c r="I23" s="1" t="s">
        <v>475</v>
      </c>
      <c r="J23" s="1" t="s">
        <v>368</v>
      </c>
      <c r="K23" s="1" t="s">
        <v>475</v>
      </c>
      <c r="L23" s="1" t="s">
        <v>475</v>
      </c>
      <c r="M23" s="1" t="s">
        <v>369</v>
      </c>
      <c r="N23" s="1" t="s">
        <v>369</v>
      </c>
      <c r="O23" s="1" t="s">
        <v>370</v>
      </c>
      <c r="P23" s="1" t="s">
        <v>371</v>
      </c>
      <c r="Q23" s="1" t="s">
        <v>372</v>
      </c>
      <c r="R23" s="1" t="s">
        <v>476</v>
      </c>
      <c r="S23" s="1" t="s">
        <v>374</v>
      </c>
      <c r="T23" s="1" t="s">
        <v>375</v>
      </c>
      <c r="U23" s="1" t="s">
        <v>376</v>
      </c>
      <c r="V23" s="1" t="s">
        <v>377</v>
      </c>
    </row>
    <row r="24" s="1" customFormat="1" spans="1:22">
      <c r="A24" s="3">
        <v>999224444318792</v>
      </c>
      <c r="B24" s="1" t="s">
        <v>472</v>
      </c>
      <c r="C24" s="1" t="s">
        <v>477</v>
      </c>
      <c r="D24" s="1" t="s">
        <v>413</v>
      </c>
      <c r="E24" s="1" t="s">
        <v>478</v>
      </c>
      <c r="F24" s="1" t="s">
        <v>382</v>
      </c>
      <c r="G24" s="1" t="s">
        <v>396</v>
      </c>
      <c r="H24" s="1" t="s">
        <v>366</v>
      </c>
      <c r="I24" s="1" t="s">
        <v>479</v>
      </c>
      <c r="J24" s="1" t="s">
        <v>368</v>
      </c>
      <c r="K24" s="1" t="s">
        <v>479</v>
      </c>
      <c r="L24" s="1" t="s">
        <v>479</v>
      </c>
      <c r="M24" s="1" t="s">
        <v>369</v>
      </c>
      <c r="N24" s="1" t="s">
        <v>369</v>
      </c>
      <c r="O24" s="1" t="s">
        <v>370</v>
      </c>
      <c r="P24" s="1" t="s">
        <v>371</v>
      </c>
      <c r="Q24" s="1" t="s">
        <v>372</v>
      </c>
      <c r="R24" s="1" t="s">
        <v>480</v>
      </c>
      <c r="S24" s="1" t="s">
        <v>374</v>
      </c>
      <c r="T24" s="1" t="s">
        <v>375</v>
      </c>
      <c r="U24" s="1" t="s">
        <v>376</v>
      </c>
      <c r="V24" s="1" t="s">
        <v>377</v>
      </c>
    </row>
    <row r="25" s="1" customFormat="1" spans="1:22">
      <c r="A25" s="3">
        <v>999224421973715</v>
      </c>
      <c r="B25" s="1" t="s">
        <v>481</v>
      </c>
      <c r="C25" s="1" t="s">
        <v>482</v>
      </c>
      <c r="D25" s="1" t="s">
        <v>426</v>
      </c>
      <c r="E25" s="1" t="s">
        <v>483</v>
      </c>
      <c r="F25" s="1" t="s">
        <v>360</v>
      </c>
      <c r="G25" s="1" t="s">
        <v>396</v>
      </c>
      <c r="H25" s="1" t="s">
        <v>366</v>
      </c>
      <c r="I25" s="1" t="s">
        <v>484</v>
      </c>
      <c r="J25" s="1" t="s">
        <v>368</v>
      </c>
      <c r="K25" s="1" t="s">
        <v>484</v>
      </c>
      <c r="L25" s="1" t="s">
        <v>484</v>
      </c>
      <c r="M25" s="1" t="s">
        <v>369</v>
      </c>
      <c r="N25" s="1" t="s">
        <v>369</v>
      </c>
      <c r="O25" s="1" t="s">
        <v>370</v>
      </c>
      <c r="P25" s="1" t="s">
        <v>371</v>
      </c>
      <c r="Q25" s="1" t="s">
        <v>372</v>
      </c>
      <c r="R25" s="1" t="s">
        <v>485</v>
      </c>
      <c r="S25" s="1" t="s">
        <v>374</v>
      </c>
      <c r="T25" s="1" t="s">
        <v>375</v>
      </c>
      <c r="U25" s="1" t="s">
        <v>376</v>
      </c>
      <c r="V25" s="1" t="s">
        <v>377</v>
      </c>
    </row>
    <row r="26" s="1" customFormat="1" spans="1:22">
      <c r="A26" s="3">
        <v>999224417580251</v>
      </c>
      <c r="B26" s="1" t="s">
        <v>481</v>
      </c>
      <c r="C26" s="1" t="s">
        <v>486</v>
      </c>
      <c r="D26" s="1" t="s">
        <v>426</v>
      </c>
      <c r="E26" s="1" t="s">
        <v>487</v>
      </c>
      <c r="F26" s="1" t="s">
        <v>360</v>
      </c>
      <c r="G26" s="1" t="s">
        <v>396</v>
      </c>
      <c r="H26" s="1" t="s">
        <v>366</v>
      </c>
      <c r="I26" s="1" t="s">
        <v>484</v>
      </c>
      <c r="J26" s="1" t="s">
        <v>368</v>
      </c>
      <c r="K26" s="1" t="s">
        <v>484</v>
      </c>
      <c r="L26" s="1" t="s">
        <v>484</v>
      </c>
      <c r="M26" s="1" t="s">
        <v>369</v>
      </c>
      <c r="N26" s="1" t="s">
        <v>369</v>
      </c>
      <c r="O26" s="1" t="s">
        <v>370</v>
      </c>
      <c r="P26" s="1" t="s">
        <v>371</v>
      </c>
      <c r="Q26" s="1" t="s">
        <v>372</v>
      </c>
      <c r="R26" s="1" t="s">
        <v>488</v>
      </c>
      <c r="S26" s="1" t="s">
        <v>374</v>
      </c>
      <c r="T26" s="1" t="s">
        <v>375</v>
      </c>
      <c r="U26" s="1" t="s">
        <v>376</v>
      </c>
      <c r="V26" s="1" t="s">
        <v>377</v>
      </c>
    </row>
    <row r="27" s="1" customFormat="1" spans="1:22">
      <c r="A27" s="3">
        <v>999224411272503</v>
      </c>
      <c r="B27" s="1" t="s">
        <v>489</v>
      </c>
      <c r="C27" s="1" t="s">
        <v>490</v>
      </c>
      <c r="D27" s="1" t="s">
        <v>413</v>
      </c>
      <c r="E27" s="1" t="s">
        <v>491</v>
      </c>
      <c r="F27" s="1" t="s">
        <v>382</v>
      </c>
      <c r="G27" s="1" t="s">
        <v>365</v>
      </c>
      <c r="H27" s="1" t="s">
        <v>366</v>
      </c>
      <c r="I27" s="1" t="s">
        <v>492</v>
      </c>
      <c r="J27" s="1" t="s">
        <v>368</v>
      </c>
      <c r="K27" s="1" t="s">
        <v>492</v>
      </c>
      <c r="L27" s="1" t="s">
        <v>492</v>
      </c>
      <c r="M27" s="1" t="s">
        <v>369</v>
      </c>
      <c r="N27" s="1" t="s">
        <v>369</v>
      </c>
      <c r="O27" s="1" t="s">
        <v>370</v>
      </c>
      <c r="P27" s="1" t="s">
        <v>371</v>
      </c>
      <c r="Q27" s="1" t="s">
        <v>372</v>
      </c>
      <c r="R27" s="1" t="s">
        <v>493</v>
      </c>
      <c r="S27" s="1" t="s">
        <v>374</v>
      </c>
      <c r="T27" s="1" t="s">
        <v>375</v>
      </c>
      <c r="U27" s="1" t="s">
        <v>376</v>
      </c>
      <c r="V27" s="1" t="s">
        <v>377</v>
      </c>
    </row>
    <row r="28" s="1" customFormat="1" spans="1:22">
      <c r="A28" s="3">
        <v>999224370588748</v>
      </c>
      <c r="B28" s="1" t="s">
        <v>494</v>
      </c>
      <c r="C28" s="1" t="s">
        <v>495</v>
      </c>
      <c r="D28" s="1" t="s">
        <v>413</v>
      </c>
      <c r="E28" s="1" t="s">
        <v>496</v>
      </c>
      <c r="F28" s="1" t="s">
        <v>382</v>
      </c>
      <c r="G28" s="1" t="s">
        <v>365</v>
      </c>
      <c r="H28" s="1" t="s">
        <v>366</v>
      </c>
      <c r="I28" s="1" t="s">
        <v>497</v>
      </c>
      <c r="J28" s="1" t="s">
        <v>368</v>
      </c>
      <c r="K28" s="1" t="s">
        <v>497</v>
      </c>
      <c r="L28" s="1" t="s">
        <v>497</v>
      </c>
      <c r="M28" s="1" t="s">
        <v>369</v>
      </c>
      <c r="N28" s="1" t="s">
        <v>369</v>
      </c>
      <c r="O28" s="1" t="s">
        <v>370</v>
      </c>
      <c r="P28" s="1" t="s">
        <v>371</v>
      </c>
      <c r="Q28" s="1" t="s">
        <v>372</v>
      </c>
      <c r="R28" s="1" t="s">
        <v>498</v>
      </c>
      <c r="S28" s="1" t="s">
        <v>374</v>
      </c>
      <c r="T28" s="1" t="s">
        <v>375</v>
      </c>
      <c r="U28" s="1" t="s">
        <v>376</v>
      </c>
      <c r="V28" s="1" t="s">
        <v>377</v>
      </c>
    </row>
    <row r="29" s="1" customFormat="1" spans="1:22">
      <c r="A29" s="3">
        <v>999224293175508</v>
      </c>
      <c r="B29" s="1" t="s">
        <v>499</v>
      </c>
      <c r="C29" s="1" t="s">
        <v>500</v>
      </c>
      <c r="D29" s="1" t="s">
        <v>413</v>
      </c>
      <c r="E29" s="1" t="s">
        <v>501</v>
      </c>
      <c r="F29" s="1" t="s">
        <v>360</v>
      </c>
      <c r="G29" s="1" t="s">
        <v>365</v>
      </c>
      <c r="H29" s="1" t="s">
        <v>366</v>
      </c>
      <c r="I29" s="1" t="s">
        <v>502</v>
      </c>
      <c r="J29" s="1" t="s">
        <v>368</v>
      </c>
      <c r="K29" s="1" t="s">
        <v>502</v>
      </c>
      <c r="L29" s="1" t="s">
        <v>502</v>
      </c>
      <c r="M29" s="1" t="s">
        <v>369</v>
      </c>
      <c r="N29" s="1" t="s">
        <v>369</v>
      </c>
      <c r="O29" s="1" t="s">
        <v>370</v>
      </c>
      <c r="P29" s="1" t="s">
        <v>371</v>
      </c>
      <c r="Q29" s="1" t="s">
        <v>372</v>
      </c>
      <c r="R29" s="1" t="s">
        <v>503</v>
      </c>
      <c r="S29" s="1" t="s">
        <v>374</v>
      </c>
      <c r="T29" s="1" t="s">
        <v>375</v>
      </c>
      <c r="U29" s="1" t="s">
        <v>376</v>
      </c>
      <c r="V29" s="1" t="s">
        <v>377</v>
      </c>
    </row>
    <row r="30" s="1" customFormat="1" spans="1:22">
      <c r="A30" s="3">
        <v>999224291026149</v>
      </c>
      <c r="B30" s="1" t="s">
        <v>499</v>
      </c>
      <c r="C30" s="1" t="s">
        <v>504</v>
      </c>
      <c r="D30" s="1" t="s">
        <v>426</v>
      </c>
      <c r="E30" s="1" t="s">
        <v>505</v>
      </c>
      <c r="F30" s="1" t="s">
        <v>382</v>
      </c>
      <c r="G30" s="1" t="s">
        <v>365</v>
      </c>
      <c r="H30" s="1" t="s">
        <v>366</v>
      </c>
      <c r="I30" s="1" t="s">
        <v>506</v>
      </c>
      <c r="J30" s="1" t="s">
        <v>368</v>
      </c>
      <c r="K30" s="1" t="s">
        <v>506</v>
      </c>
      <c r="L30" s="1" t="s">
        <v>506</v>
      </c>
      <c r="M30" s="1" t="s">
        <v>369</v>
      </c>
      <c r="N30" s="1" t="s">
        <v>369</v>
      </c>
      <c r="O30" s="1" t="s">
        <v>370</v>
      </c>
      <c r="P30" s="1" t="s">
        <v>371</v>
      </c>
      <c r="Q30" s="1" t="s">
        <v>372</v>
      </c>
      <c r="R30" s="1" t="s">
        <v>507</v>
      </c>
      <c r="S30" s="1" t="s">
        <v>374</v>
      </c>
      <c r="T30" s="1" t="s">
        <v>375</v>
      </c>
      <c r="U30" s="1" t="s">
        <v>376</v>
      </c>
      <c r="V30" s="1" t="s">
        <v>377</v>
      </c>
    </row>
    <row r="31" s="1" customFormat="1" spans="1:22">
      <c r="A31" s="3">
        <v>999224120086845</v>
      </c>
      <c r="B31" s="1" t="s">
        <v>508</v>
      </c>
      <c r="C31" s="1" t="s">
        <v>509</v>
      </c>
      <c r="D31" s="1" t="s">
        <v>440</v>
      </c>
      <c r="E31" s="1" t="s">
        <v>510</v>
      </c>
      <c r="F31" s="1" t="s">
        <v>382</v>
      </c>
      <c r="G31" s="1" t="s">
        <v>365</v>
      </c>
      <c r="H31" s="1" t="s">
        <v>366</v>
      </c>
      <c r="I31" s="1" t="s">
        <v>511</v>
      </c>
      <c r="J31" s="1" t="s">
        <v>368</v>
      </c>
      <c r="K31" s="1" t="s">
        <v>511</v>
      </c>
      <c r="L31" s="1" t="s">
        <v>511</v>
      </c>
      <c r="M31" s="1" t="s">
        <v>369</v>
      </c>
      <c r="N31" s="1" t="s">
        <v>369</v>
      </c>
      <c r="O31" s="1" t="s">
        <v>370</v>
      </c>
      <c r="P31" s="1" t="s">
        <v>371</v>
      </c>
      <c r="Q31" s="1" t="s">
        <v>372</v>
      </c>
      <c r="R31" s="1" t="s">
        <v>512</v>
      </c>
      <c r="S31" s="1" t="s">
        <v>374</v>
      </c>
      <c r="T31" s="1" t="s">
        <v>375</v>
      </c>
      <c r="U31" s="1" t="s">
        <v>376</v>
      </c>
      <c r="V31" s="1" t="s">
        <v>377</v>
      </c>
    </row>
    <row r="32" s="1" customFormat="1" spans="1:22">
      <c r="A32" s="3">
        <v>999224129179167</v>
      </c>
      <c r="B32" s="1" t="s">
        <v>513</v>
      </c>
      <c r="C32" s="1" t="s">
        <v>514</v>
      </c>
      <c r="D32" s="1" t="s">
        <v>426</v>
      </c>
      <c r="E32" s="1" t="s">
        <v>515</v>
      </c>
      <c r="F32" s="1" t="s">
        <v>360</v>
      </c>
      <c r="G32" s="1" t="s">
        <v>365</v>
      </c>
      <c r="H32" s="1" t="s">
        <v>366</v>
      </c>
      <c r="I32" s="1" t="s">
        <v>516</v>
      </c>
      <c r="J32" s="1" t="s">
        <v>368</v>
      </c>
      <c r="K32" s="1" t="s">
        <v>516</v>
      </c>
      <c r="L32" s="1" t="s">
        <v>516</v>
      </c>
      <c r="M32" s="1" t="s">
        <v>369</v>
      </c>
      <c r="N32" s="1" t="s">
        <v>369</v>
      </c>
      <c r="O32" s="1" t="s">
        <v>370</v>
      </c>
      <c r="P32" s="1" t="s">
        <v>371</v>
      </c>
      <c r="Q32" s="1" t="s">
        <v>372</v>
      </c>
      <c r="R32" s="1" t="s">
        <v>517</v>
      </c>
      <c r="S32" s="1" t="s">
        <v>374</v>
      </c>
      <c r="T32" s="1" t="s">
        <v>375</v>
      </c>
      <c r="U32" s="1" t="s">
        <v>376</v>
      </c>
      <c r="V32" s="1" t="s">
        <v>377</v>
      </c>
    </row>
    <row r="33" s="1" customFormat="1" spans="1:22">
      <c r="A33" s="3">
        <v>999224077934306</v>
      </c>
      <c r="B33" s="1" t="s">
        <v>518</v>
      </c>
      <c r="C33" s="1" t="s">
        <v>519</v>
      </c>
      <c r="D33" s="1" t="s">
        <v>426</v>
      </c>
      <c r="E33" s="1" t="s">
        <v>520</v>
      </c>
      <c r="F33" s="1" t="s">
        <v>364</v>
      </c>
      <c r="G33" s="1" t="s">
        <v>396</v>
      </c>
      <c r="H33" s="1" t="s">
        <v>366</v>
      </c>
      <c r="I33" s="1" t="s">
        <v>521</v>
      </c>
      <c r="J33" s="1" t="s">
        <v>368</v>
      </c>
      <c r="K33" s="1" t="s">
        <v>521</v>
      </c>
      <c r="L33" s="1" t="s">
        <v>521</v>
      </c>
      <c r="M33" s="1" t="s">
        <v>369</v>
      </c>
      <c r="N33" s="1" t="s">
        <v>369</v>
      </c>
      <c r="O33" s="1" t="s">
        <v>370</v>
      </c>
      <c r="P33" s="1" t="s">
        <v>371</v>
      </c>
      <c r="Q33" s="1" t="s">
        <v>372</v>
      </c>
      <c r="R33" s="1" t="s">
        <v>522</v>
      </c>
      <c r="S33" s="1" t="s">
        <v>374</v>
      </c>
      <c r="T33" s="1" t="s">
        <v>375</v>
      </c>
      <c r="U33" s="1" t="s">
        <v>376</v>
      </c>
      <c r="V33" s="1" t="s">
        <v>377</v>
      </c>
    </row>
    <row r="34" s="1" customFormat="1" spans="1:22">
      <c r="A34" s="3">
        <v>999224034743296</v>
      </c>
      <c r="B34" s="1" t="s">
        <v>523</v>
      </c>
      <c r="C34" s="1" t="s">
        <v>524</v>
      </c>
      <c r="D34" s="1" t="s">
        <v>440</v>
      </c>
      <c r="E34" s="1" t="s">
        <v>525</v>
      </c>
      <c r="F34" s="1" t="s">
        <v>382</v>
      </c>
      <c r="G34" s="1" t="s">
        <v>365</v>
      </c>
      <c r="H34" s="1" t="s">
        <v>366</v>
      </c>
      <c r="I34" s="1" t="s">
        <v>526</v>
      </c>
      <c r="J34" s="1" t="s">
        <v>368</v>
      </c>
      <c r="K34" s="1" t="s">
        <v>526</v>
      </c>
      <c r="L34" s="1" t="s">
        <v>526</v>
      </c>
      <c r="M34" s="1" t="s">
        <v>369</v>
      </c>
      <c r="N34" s="1" t="s">
        <v>369</v>
      </c>
      <c r="O34" s="1" t="s">
        <v>370</v>
      </c>
      <c r="P34" s="1" t="s">
        <v>371</v>
      </c>
      <c r="Q34" s="1" t="s">
        <v>372</v>
      </c>
      <c r="R34" s="1" t="s">
        <v>527</v>
      </c>
      <c r="S34" s="1" t="s">
        <v>374</v>
      </c>
      <c r="T34" s="1" t="s">
        <v>375</v>
      </c>
      <c r="U34" s="1" t="s">
        <v>376</v>
      </c>
      <c r="V34" s="1" t="s">
        <v>377</v>
      </c>
    </row>
    <row r="35" s="1" customFormat="1" spans="1:22">
      <c r="A35" s="3">
        <v>999224023649804</v>
      </c>
      <c r="B35" s="1" t="s">
        <v>528</v>
      </c>
      <c r="C35" s="1" t="s">
        <v>529</v>
      </c>
      <c r="D35" s="1" t="s">
        <v>440</v>
      </c>
      <c r="E35" s="1" t="s">
        <v>530</v>
      </c>
      <c r="F35" s="1" t="s">
        <v>382</v>
      </c>
      <c r="G35" s="1" t="s">
        <v>365</v>
      </c>
      <c r="H35" s="1" t="s">
        <v>366</v>
      </c>
      <c r="I35" s="1" t="s">
        <v>531</v>
      </c>
      <c r="J35" s="1" t="s">
        <v>368</v>
      </c>
      <c r="K35" s="1" t="s">
        <v>531</v>
      </c>
      <c r="L35" s="1" t="s">
        <v>531</v>
      </c>
      <c r="M35" s="1" t="s">
        <v>369</v>
      </c>
      <c r="N35" s="1" t="s">
        <v>369</v>
      </c>
      <c r="O35" s="1" t="s">
        <v>370</v>
      </c>
      <c r="P35" s="1" t="s">
        <v>371</v>
      </c>
      <c r="Q35" s="1" t="s">
        <v>372</v>
      </c>
      <c r="R35" s="1" t="s">
        <v>532</v>
      </c>
      <c r="S35" s="1" t="s">
        <v>374</v>
      </c>
      <c r="T35" s="1" t="s">
        <v>375</v>
      </c>
      <c r="U35" s="1" t="s">
        <v>376</v>
      </c>
      <c r="V35" s="1" t="s">
        <v>377</v>
      </c>
    </row>
    <row r="36" s="1" customFormat="1" spans="1:22">
      <c r="A36" s="3">
        <v>999224015965547</v>
      </c>
      <c r="B36" s="1" t="s">
        <v>533</v>
      </c>
      <c r="C36" s="1" t="s">
        <v>534</v>
      </c>
      <c r="D36" s="1" t="s">
        <v>440</v>
      </c>
      <c r="E36" s="1" t="s">
        <v>535</v>
      </c>
      <c r="F36" s="1" t="s">
        <v>360</v>
      </c>
      <c r="G36" s="1" t="s">
        <v>365</v>
      </c>
      <c r="H36" s="1" t="s">
        <v>366</v>
      </c>
      <c r="I36" s="1" t="s">
        <v>536</v>
      </c>
      <c r="J36" s="1" t="s">
        <v>368</v>
      </c>
      <c r="K36" s="1" t="s">
        <v>536</v>
      </c>
      <c r="L36" s="1" t="s">
        <v>536</v>
      </c>
      <c r="M36" s="1" t="s">
        <v>369</v>
      </c>
      <c r="N36" s="1" t="s">
        <v>369</v>
      </c>
      <c r="O36" s="1" t="s">
        <v>370</v>
      </c>
      <c r="P36" s="1" t="s">
        <v>371</v>
      </c>
      <c r="Q36" s="1" t="s">
        <v>372</v>
      </c>
      <c r="R36" s="1" t="s">
        <v>537</v>
      </c>
      <c r="S36" s="1" t="s">
        <v>374</v>
      </c>
      <c r="T36" s="1" t="s">
        <v>375</v>
      </c>
      <c r="U36" s="1" t="s">
        <v>376</v>
      </c>
      <c r="V36" s="1" t="s">
        <v>377</v>
      </c>
    </row>
    <row r="37" s="1" customFormat="1" spans="1:22">
      <c r="A37" s="3">
        <v>999223991871871</v>
      </c>
      <c r="B37" s="1" t="s">
        <v>538</v>
      </c>
      <c r="C37" s="1" t="s">
        <v>539</v>
      </c>
      <c r="D37" s="1" t="s">
        <v>440</v>
      </c>
      <c r="E37" s="1" t="s">
        <v>540</v>
      </c>
      <c r="F37" s="1" t="s">
        <v>360</v>
      </c>
      <c r="G37" s="1" t="s">
        <v>365</v>
      </c>
      <c r="H37" s="1" t="s">
        <v>366</v>
      </c>
      <c r="I37" s="1" t="s">
        <v>541</v>
      </c>
      <c r="J37" s="1" t="s">
        <v>368</v>
      </c>
      <c r="K37" s="1" t="s">
        <v>541</v>
      </c>
      <c r="L37" s="1" t="s">
        <v>541</v>
      </c>
      <c r="M37" s="1" t="s">
        <v>369</v>
      </c>
      <c r="N37" s="1" t="s">
        <v>369</v>
      </c>
      <c r="O37" s="1" t="s">
        <v>370</v>
      </c>
      <c r="P37" s="1" t="s">
        <v>371</v>
      </c>
      <c r="Q37" s="1" t="s">
        <v>372</v>
      </c>
      <c r="R37" s="1" t="s">
        <v>542</v>
      </c>
      <c r="S37" s="1" t="s">
        <v>374</v>
      </c>
      <c r="T37" s="1" t="s">
        <v>375</v>
      </c>
      <c r="U37" s="1" t="s">
        <v>376</v>
      </c>
      <c r="V37" s="1" t="s">
        <v>377</v>
      </c>
    </row>
    <row r="38" s="1" customFormat="1" spans="1:22">
      <c r="A38" s="3">
        <v>999223991612197</v>
      </c>
      <c r="B38" s="1" t="s">
        <v>538</v>
      </c>
      <c r="C38" s="1" t="s">
        <v>543</v>
      </c>
      <c r="D38" s="1" t="s">
        <v>440</v>
      </c>
      <c r="E38" s="1" t="s">
        <v>544</v>
      </c>
      <c r="F38" s="1" t="s">
        <v>382</v>
      </c>
      <c r="G38" s="1" t="s">
        <v>365</v>
      </c>
      <c r="H38" s="1" t="s">
        <v>366</v>
      </c>
      <c r="I38" s="1" t="s">
        <v>545</v>
      </c>
      <c r="J38" s="1" t="s">
        <v>368</v>
      </c>
      <c r="K38" s="1" t="s">
        <v>545</v>
      </c>
      <c r="L38" s="1" t="s">
        <v>545</v>
      </c>
      <c r="M38" s="1" t="s">
        <v>369</v>
      </c>
      <c r="N38" s="1" t="s">
        <v>369</v>
      </c>
      <c r="O38" s="1" t="s">
        <v>370</v>
      </c>
      <c r="P38" s="1" t="s">
        <v>371</v>
      </c>
      <c r="Q38" s="1" t="s">
        <v>372</v>
      </c>
      <c r="R38" s="1" t="s">
        <v>546</v>
      </c>
      <c r="S38" s="1" t="s">
        <v>374</v>
      </c>
      <c r="T38" s="1" t="s">
        <v>375</v>
      </c>
      <c r="U38" s="1" t="s">
        <v>376</v>
      </c>
      <c r="V38" s="1" t="s">
        <v>377</v>
      </c>
    </row>
    <row r="39" s="1" customFormat="1" spans="1:22">
      <c r="A39" s="3">
        <v>999223968999271</v>
      </c>
      <c r="B39" s="1" t="s">
        <v>547</v>
      </c>
      <c r="C39" s="1" t="s">
        <v>548</v>
      </c>
      <c r="D39" s="1" t="s">
        <v>426</v>
      </c>
      <c r="E39" s="1" t="s">
        <v>549</v>
      </c>
      <c r="F39" s="1" t="s">
        <v>360</v>
      </c>
      <c r="G39" s="1" t="s">
        <v>365</v>
      </c>
      <c r="H39" s="1" t="s">
        <v>366</v>
      </c>
      <c r="I39" s="1" t="s">
        <v>550</v>
      </c>
      <c r="J39" s="1" t="s">
        <v>368</v>
      </c>
      <c r="K39" s="1" t="s">
        <v>550</v>
      </c>
      <c r="L39" s="1" t="s">
        <v>550</v>
      </c>
      <c r="M39" s="1" t="s">
        <v>369</v>
      </c>
      <c r="N39" s="1" t="s">
        <v>369</v>
      </c>
      <c r="O39" s="1" t="s">
        <v>370</v>
      </c>
      <c r="P39" s="1" t="s">
        <v>371</v>
      </c>
      <c r="Q39" s="1" t="s">
        <v>372</v>
      </c>
      <c r="R39" s="1" t="s">
        <v>551</v>
      </c>
      <c r="S39" s="1" t="s">
        <v>374</v>
      </c>
      <c r="T39" s="1" t="s">
        <v>375</v>
      </c>
      <c r="U39" s="1" t="s">
        <v>376</v>
      </c>
      <c r="V39" s="1" t="s">
        <v>377</v>
      </c>
    </row>
    <row r="40" s="1" customFormat="1" spans="1:22">
      <c r="A40" s="3">
        <v>999223906545390</v>
      </c>
      <c r="B40" s="1" t="s">
        <v>552</v>
      </c>
      <c r="C40" s="1" t="s">
        <v>553</v>
      </c>
      <c r="D40" s="1" t="s">
        <v>440</v>
      </c>
      <c r="E40" s="1" t="s">
        <v>554</v>
      </c>
      <c r="F40" s="1" t="s">
        <v>360</v>
      </c>
      <c r="G40" s="1" t="s">
        <v>365</v>
      </c>
      <c r="H40" s="1" t="s">
        <v>366</v>
      </c>
      <c r="I40" s="1" t="s">
        <v>555</v>
      </c>
      <c r="J40" s="1" t="s">
        <v>368</v>
      </c>
      <c r="K40" s="1" t="s">
        <v>555</v>
      </c>
      <c r="L40" s="1" t="s">
        <v>555</v>
      </c>
      <c r="M40" s="1" t="s">
        <v>369</v>
      </c>
      <c r="N40" s="1" t="s">
        <v>369</v>
      </c>
      <c r="O40" s="1" t="s">
        <v>370</v>
      </c>
      <c r="P40" s="1" t="s">
        <v>371</v>
      </c>
      <c r="Q40" s="1" t="s">
        <v>372</v>
      </c>
      <c r="R40" s="1" t="s">
        <v>556</v>
      </c>
      <c r="S40" s="1" t="s">
        <v>374</v>
      </c>
      <c r="T40" s="1" t="s">
        <v>375</v>
      </c>
      <c r="U40" s="1" t="s">
        <v>376</v>
      </c>
      <c r="V40" s="1" t="s">
        <v>377</v>
      </c>
    </row>
    <row r="41" s="1" customFormat="1" spans="1:22">
      <c r="A41" s="3">
        <v>999223846355797</v>
      </c>
      <c r="B41" s="1" t="s">
        <v>557</v>
      </c>
      <c r="C41" s="1" t="s">
        <v>558</v>
      </c>
      <c r="D41" s="1" t="s">
        <v>440</v>
      </c>
      <c r="E41" s="1" t="s">
        <v>559</v>
      </c>
      <c r="F41" s="1" t="s">
        <v>378</v>
      </c>
      <c r="G41" s="1" t="s">
        <v>396</v>
      </c>
      <c r="H41" s="1" t="s">
        <v>366</v>
      </c>
      <c r="I41" s="1" t="s">
        <v>560</v>
      </c>
      <c r="J41" s="1" t="s">
        <v>368</v>
      </c>
      <c r="K41" s="1" t="s">
        <v>560</v>
      </c>
      <c r="L41" s="1" t="s">
        <v>560</v>
      </c>
      <c r="M41" s="1" t="s">
        <v>369</v>
      </c>
      <c r="N41" s="1" t="s">
        <v>369</v>
      </c>
      <c r="O41" s="1" t="s">
        <v>370</v>
      </c>
      <c r="P41" s="1" t="s">
        <v>371</v>
      </c>
      <c r="Q41" s="1" t="s">
        <v>372</v>
      </c>
      <c r="R41" s="1" t="s">
        <v>561</v>
      </c>
      <c r="S41" s="1" t="s">
        <v>374</v>
      </c>
      <c r="T41" s="1" t="s">
        <v>375</v>
      </c>
      <c r="U41" s="1" t="s">
        <v>376</v>
      </c>
      <c r="V41" s="1" t="s">
        <v>377</v>
      </c>
    </row>
    <row r="42" s="1" customFormat="1" spans="1:22">
      <c r="A42" s="3">
        <v>999223846306506</v>
      </c>
      <c r="B42" s="1" t="s">
        <v>557</v>
      </c>
      <c r="C42" s="1" t="s">
        <v>562</v>
      </c>
      <c r="D42" s="1" t="s">
        <v>440</v>
      </c>
      <c r="E42" s="1" t="s">
        <v>563</v>
      </c>
      <c r="F42" s="1" t="s">
        <v>360</v>
      </c>
      <c r="G42" s="1" t="s">
        <v>396</v>
      </c>
      <c r="H42" s="1" t="s">
        <v>366</v>
      </c>
      <c r="I42" s="1" t="s">
        <v>564</v>
      </c>
      <c r="J42" s="1" t="s">
        <v>368</v>
      </c>
      <c r="K42" s="1" t="s">
        <v>564</v>
      </c>
      <c r="L42" s="1" t="s">
        <v>564</v>
      </c>
      <c r="M42" s="1" t="s">
        <v>369</v>
      </c>
      <c r="N42" s="1" t="s">
        <v>369</v>
      </c>
      <c r="O42" s="1" t="s">
        <v>370</v>
      </c>
      <c r="P42" s="1" t="s">
        <v>371</v>
      </c>
      <c r="Q42" s="1" t="s">
        <v>372</v>
      </c>
      <c r="R42" s="1" t="s">
        <v>565</v>
      </c>
      <c r="S42" s="1" t="s">
        <v>374</v>
      </c>
      <c r="T42" s="1" t="s">
        <v>375</v>
      </c>
      <c r="U42" s="1" t="s">
        <v>376</v>
      </c>
      <c r="V42" s="1" t="s">
        <v>377</v>
      </c>
    </row>
    <row r="43" s="1" customFormat="1" spans="1:22">
      <c r="A43" s="3">
        <v>999223729216630</v>
      </c>
      <c r="B43" s="1" t="s">
        <v>566</v>
      </c>
      <c r="C43" s="1" t="s">
        <v>567</v>
      </c>
      <c r="D43" s="1" t="s">
        <v>440</v>
      </c>
      <c r="E43" s="1" t="s">
        <v>568</v>
      </c>
      <c r="F43" s="1" t="s">
        <v>382</v>
      </c>
      <c r="G43" s="1" t="s">
        <v>365</v>
      </c>
      <c r="H43" s="1" t="s">
        <v>366</v>
      </c>
      <c r="I43" s="1" t="s">
        <v>569</v>
      </c>
      <c r="J43" s="1" t="s">
        <v>368</v>
      </c>
      <c r="K43" s="1" t="s">
        <v>569</v>
      </c>
      <c r="L43" s="1" t="s">
        <v>569</v>
      </c>
      <c r="M43" s="1" t="s">
        <v>369</v>
      </c>
      <c r="N43" s="1" t="s">
        <v>369</v>
      </c>
      <c r="O43" s="1" t="s">
        <v>370</v>
      </c>
      <c r="P43" s="1" t="s">
        <v>371</v>
      </c>
      <c r="Q43" s="1" t="s">
        <v>372</v>
      </c>
      <c r="R43" s="1" t="s">
        <v>570</v>
      </c>
      <c r="S43" s="1" t="s">
        <v>374</v>
      </c>
      <c r="T43" s="1" t="s">
        <v>375</v>
      </c>
      <c r="U43" s="1" t="s">
        <v>376</v>
      </c>
      <c r="V43" s="1" t="s">
        <v>377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2023-07-10T01:26:58Z</dcterms:created>
  <dcterms:modified xsi:type="dcterms:W3CDTF">2023-07-10T01:53:40Z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DA793B57E7E54047968499BEE12B04BA_12</vt:lpwstr>
  </property>
  <property fmtid="{D5CDD505-2E9C-101B-9397-08002B2CF9AE}" pid="3" name="KSOProductBuildVer">
    <vt:lpwstr>2052-11.1.0.14309</vt:lpwstr>
  </property>
</Properties>
</file>