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</definedName>
  </definedNames>
  <calcPr calcId="144525"/>
</workbook>
</file>

<file path=xl/sharedStrings.xml><?xml version="1.0" encoding="utf-8"?>
<sst xmlns="http://schemas.openxmlformats.org/spreadsheetml/2006/main" count="234" uniqueCount="125">
  <si>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</si>
  <si>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</si>
  <si>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</si>
  <si>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</si>
  <si>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</si>
  <si>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</si>
  <si>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</si>
  <si>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</si>
  <si>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</si>
  <si>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</si>
  <si>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</si>
  <si>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</si>
  <si>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</si>
  <si>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</si>
  <si>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</si>
  <si>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</si>
  <si>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</si>
  <si>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</si>
  <si>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</si>
  <si>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</si>
  <si>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</si>
  <si>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</si>
  <si>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</si>
  <si>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</si>
  <si>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</si>
  <si>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999224868608506	</t>
  </si>
  <si>
    <t>Ctrip</t>
  </si>
  <si>
    <t>正常</t>
  </si>
  <si>
    <t>[佛山]维也纳国际酒店（佛山顺德美的总部店）(80251161)</t>
  </si>
  <si>
    <t>亲子大床房&lt;2人入住&gt;</t>
  </si>
  <si>
    <t>CNY</t>
  </si>
  <si>
    <t>欧胜彬</t>
  </si>
  <si>
    <t>CA13744230708CNY</t>
  </si>
  <si>
    <t>未提现</t>
  </si>
  <si>
    <t>携程开票</t>
  </si>
  <si>
    <t xml:space="preserve">3528596	</t>
  </si>
  <si>
    <t xml:space="preserve">105410798844	</t>
  </si>
  <si>
    <t>取消</t>
  </si>
  <si>
    <t xml:space="preserve">999224746770724	</t>
  </si>
  <si>
    <t>[淄博]全季酒店（淄博金晶大道店）(93876739)</t>
  </si>
  <si>
    <t>商务大床房&lt;至多8间&gt;&lt;2人入住&gt;</t>
  </si>
  <si>
    <t>吴月</t>
  </si>
  <si>
    <t>CA13744230709CNY</t>
  </si>
  <si>
    <t xml:space="preserve">3499386	</t>
  </si>
  <si>
    <t xml:space="preserve">R9003810119377911001	</t>
  </si>
  <si>
    <t xml:space="preserve">999224763386782	</t>
  </si>
  <si>
    <t>[阳江]阳江海陵岛保利皇冠假日酒店(74973204)</t>
  </si>
  <si>
    <t>开放式亲子池畔房&lt;2人入住&gt;&lt;早餐&gt;</t>
  </si>
  <si>
    <t>罗彩心</t>
  </si>
  <si>
    <t xml:space="preserve">3501841	</t>
  </si>
  <si>
    <t xml:space="preserve">21830135	</t>
  </si>
  <si>
    <t xml:space="preserve">999224899134225	</t>
  </si>
  <si>
    <t>[青岛]汉庭酒店（青岛宁夏路店）(93869358)</t>
  </si>
  <si>
    <t>标准双人房&lt;至多8间&gt;&lt;2人入住&gt;</t>
  </si>
  <si>
    <t>杨译婷</t>
  </si>
  <si>
    <t xml:space="preserve">3536202	</t>
  </si>
  <si>
    <t xml:space="preserve">R9007444120127999001	</t>
  </si>
  <si>
    <t xml:space="preserve">999224808566247	</t>
  </si>
  <si>
    <t>[青岛]全季酒店(青岛台东啤酒街店)(93873455)</t>
  </si>
  <si>
    <t>大床房&lt;至多8间&gt;&lt;2人入住&gt;</t>
  </si>
  <si>
    <t>李娟</t>
  </si>
  <si>
    <t>CA13744230710CNY</t>
  </si>
  <si>
    <t xml:space="preserve">3512335	</t>
  </si>
  <si>
    <t xml:space="preserve">R9000679119649740001	</t>
  </si>
  <si>
    <t xml:space="preserve">999224928180157	</t>
  </si>
  <si>
    <t>[淮北]锦江之星(淮北孟山路店)(80246463)</t>
  </si>
  <si>
    <t>标准房A&lt;至多8间&gt;&lt;2人入住&gt;</t>
  </si>
  <si>
    <t>陈康</t>
  </si>
  <si>
    <t xml:space="preserve">3543811	</t>
  </si>
  <si>
    <t xml:space="preserve">	</t>
  </si>
  <si>
    <t>，</t>
  </si>
  <si>
    <t>A230710092500481</t>
  </si>
  <si>
    <t>总计：3529元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</si>
  <si>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</si>
  <si>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</si>
  <si>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</si>
  <si>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</si>
  <si>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</si>
  <si>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</si>
  <si>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</si>
  <si>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</si>
  <si>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</si>
  <si>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</si>
  <si>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</si>
  <si>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</si>
  <si>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</si>
  <si>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</si>
  <si>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</si>
  <si>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</si>
  <si>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</si>
  <si>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</si>
  <si>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</si>
  <si>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2023-06-22</t>
  </si>
  <si>
    <t>3536202</t>
  </si>
  <si>
    <t>汉庭酒店（青岛宁夏路店）</t>
  </si>
  <si>
    <t>2023-06-23</t>
  </si>
  <si>
    <t>2023-06-24</t>
  </si>
  <si>
    <t>退房日月结</t>
  </si>
  <si>
    <t>582.00</t>
  </si>
  <si>
    <t>RMB</t>
  </si>
  <si>
    <t>0</t>
  </si>
  <si>
    <t>0.00</t>
  </si>
  <si>
    <t>携程汇登国内直连</t>
  </si>
  <si>
    <t>01.011264</t>
  </si>
  <si>
    <t>2023-06-22 08:53:21</t>
  </si>
  <si>
    <t>否</t>
  </si>
  <si>
    <t>广州汇登信息科技有限公司</t>
  </si>
  <si>
    <t>直连</t>
  </si>
  <si>
    <t>中国</t>
  </si>
  <si>
    <t>2023-06-16</t>
  </si>
  <si>
    <t>3512335</t>
  </si>
  <si>
    <t>全季酒店(青岛台东啤酒街店)</t>
  </si>
  <si>
    <t>2023-06-25</t>
  </si>
  <si>
    <t>396.00</t>
  </si>
  <si>
    <t>2023-06-16 20:02:22</t>
  </si>
  <si>
    <t>2023-06-14</t>
  </si>
  <si>
    <t>3501841</t>
  </si>
  <si>
    <t>阳江海陵岛保利皇冠假日酒店</t>
  </si>
  <si>
    <t>2082.00</t>
  </si>
  <si>
    <t>2023-06-14 09:23:34</t>
  </si>
  <si>
    <t>2023-06-13</t>
  </si>
  <si>
    <t>3499386</t>
  </si>
  <si>
    <t>全季酒店（淄博金晶大道店）</t>
  </si>
  <si>
    <t>469.00</t>
  </si>
  <si>
    <t>2023-06-13 16:31:53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</si>
</sst>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C44" sqref="C44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45099</v>
      </c>
      <c r="G2" s="6">
        <v>45100</v>
      </c>
      <c r="H2" s="4">
        <v>1</v>
      </c>
      <c r="I2" s="4">
        <v>1</v>
      </c>
      <c r="J2" s="4">
        <v>1</v>
      </c>
      <c r="K2" s="4" t="s">
        <v>30</v>
      </c>
      <c r="L2" s="4">
        <v>357</v>
      </c>
      <c r="M2" s="4">
        <v>357</v>
      </c>
      <c r="N2" s="4" t="s">
        <v>31</v>
      </c>
      <c r="O2" s="4" t="s">
        <v>32</v>
      </c>
      <c r="P2" s="4" t="s">
        <v>33</v>
      </c>
      <c r="Q2" s="4">
        <v>0</v>
      </c>
      <c r="R2" s="7">
        <v>45097.0000115741</v>
      </c>
      <c r="S2" s="6">
        <v>45115</v>
      </c>
      <c r="T2" s="4" t="s">
        <v>34</v>
      </c>
      <c r="U2" s="4">
        <v>357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45099</v>
      </c>
      <c r="G3" s="6">
        <v>45100</v>
      </c>
      <c r="H3" s="4">
        <v>1</v>
      </c>
      <c r="I3" s="4">
        <v>1</v>
      </c>
      <c r="J3" s="4">
        <v>1</v>
      </c>
      <c r="K3" s="4" t="s">
        <v>30</v>
      </c>
      <c r="L3" s="4">
        <v>-357</v>
      </c>
      <c r="M3" s="4">
        <v>-357</v>
      </c>
      <c r="N3" s="4" t="s">
        <v>31</v>
      </c>
      <c r="O3" s="4" t="s">
        <v>32</v>
      </c>
      <c r="P3" s="4" t="s">
        <v>33</v>
      </c>
      <c r="Q3" s="4">
        <v>0</v>
      </c>
      <c r="R3" s="7">
        <v>45097.0000115741</v>
      </c>
      <c r="S3" s="6">
        <v>45115</v>
      </c>
      <c r="T3" s="4" t="s">
        <v>34</v>
      </c>
      <c r="U3" s="4">
        <v>-357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45100</v>
      </c>
      <c r="G4" s="6">
        <v>45101</v>
      </c>
      <c r="H4" s="4">
        <v>1</v>
      </c>
      <c r="I4" s="4">
        <v>1</v>
      </c>
      <c r="J4" s="4">
        <v>1</v>
      </c>
      <c r="K4" s="4" t="s">
        <v>30</v>
      </c>
      <c r="L4" s="4">
        <v>469</v>
      </c>
      <c r="M4" s="4">
        <v>469</v>
      </c>
      <c r="N4" s="4" t="s">
        <v>41</v>
      </c>
      <c r="O4" s="4" t="s">
        <v>42</v>
      </c>
      <c r="P4" s="4" t="s">
        <v>33</v>
      </c>
      <c r="Q4" s="4">
        <v>0</v>
      </c>
      <c r="R4" s="7">
        <v>45090.0000115741</v>
      </c>
      <c r="S4" s="6">
        <v>45116</v>
      </c>
      <c r="T4" s="4" t="s">
        <v>34</v>
      </c>
      <c r="U4" s="4">
        <v>469</v>
      </c>
      <c r="V4" s="4">
        <v>0</v>
      </c>
      <c r="W4" s="4">
        <v>0</v>
      </c>
      <c r="X4" s="4" t="s">
        <v>43</v>
      </c>
      <c r="Y4" s="4" t="s">
        <v>44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45100</v>
      </c>
      <c r="G5" s="6">
        <v>45101</v>
      </c>
      <c r="H5" s="4">
        <v>1</v>
      </c>
      <c r="I5" s="4">
        <v>1</v>
      </c>
      <c r="J5" s="4">
        <v>1</v>
      </c>
      <c r="K5" s="4" t="s">
        <v>30</v>
      </c>
      <c r="L5" s="4">
        <v>2082</v>
      </c>
      <c r="M5" s="4">
        <v>2082</v>
      </c>
      <c r="N5" s="4" t="s">
        <v>48</v>
      </c>
      <c r="O5" s="4" t="s">
        <v>42</v>
      </c>
      <c r="P5" s="4" t="s">
        <v>33</v>
      </c>
      <c r="Q5" s="4">
        <v>0</v>
      </c>
      <c r="R5" s="7">
        <v>45091</v>
      </c>
      <c r="S5" s="6">
        <v>45116</v>
      </c>
      <c r="T5" s="4" t="s">
        <v>34</v>
      </c>
      <c r="U5" s="4">
        <v>2082</v>
      </c>
      <c r="V5" s="4">
        <v>0</v>
      </c>
      <c r="W5" s="4">
        <v>0</v>
      </c>
      <c r="X5" s="4" t="s">
        <v>49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45100</v>
      </c>
      <c r="G6" s="6">
        <v>45101</v>
      </c>
      <c r="H6" s="4">
        <v>1</v>
      </c>
      <c r="I6" s="4">
        <v>1</v>
      </c>
      <c r="J6" s="4">
        <v>1</v>
      </c>
      <c r="K6" s="4" t="s">
        <v>30</v>
      </c>
      <c r="L6" s="4">
        <v>582</v>
      </c>
      <c r="M6" s="4">
        <v>582</v>
      </c>
      <c r="N6" s="4" t="s">
        <v>54</v>
      </c>
      <c r="O6" s="4" t="s">
        <v>42</v>
      </c>
      <c r="P6" s="4" t="s">
        <v>33</v>
      </c>
      <c r="Q6" s="4">
        <v>0</v>
      </c>
      <c r="R6" s="7">
        <v>45099.0000115741</v>
      </c>
      <c r="S6" s="6">
        <v>45116</v>
      </c>
      <c r="T6" s="4" t="s">
        <v>34</v>
      </c>
      <c r="U6" s="4">
        <v>582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45101</v>
      </c>
      <c r="G7" s="6">
        <v>45102</v>
      </c>
      <c r="H7" s="4">
        <v>1</v>
      </c>
      <c r="I7" s="4">
        <v>1</v>
      </c>
      <c r="J7" s="4">
        <v>1</v>
      </c>
      <c r="K7" s="4" t="s">
        <v>30</v>
      </c>
      <c r="L7" s="4">
        <v>396</v>
      </c>
      <c r="M7" s="4">
        <v>396</v>
      </c>
      <c r="N7" s="4" t="s">
        <v>60</v>
      </c>
      <c r="O7" s="4" t="s">
        <v>61</v>
      </c>
      <c r="P7" s="4" t="s">
        <v>33</v>
      </c>
      <c r="Q7" s="4">
        <v>0</v>
      </c>
      <c r="R7" s="7">
        <v>45093</v>
      </c>
      <c r="S7" s="6">
        <v>45117</v>
      </c>
      <c r="T7" s="4" t="s">
        <v>34</v>
      </c>
      <c r="U7" s="4">
        <v>396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45101</v>
      </c>
      <c r="G8" s="6">
        <v>45102</v>
      </c>
      <c r="H8" s="4">
        <v>1</v>
      </c>
      <c r="I8" s="4">
        <v>1</v>
      </c>
      <c r="J8" s="4">
        <v>1</v>
      </c>
      <c r="K8" s="4" t="s">
        <v>30</v>
      </c>
      <c r="L8" s="4">
        <v>172</v>
      </c>
      <c r="M8" s="4">
        <v>172</v>
      </c>
      <c r="N8" s="4" t="s">
        <v>67</v>
      </c>
      <c r="O8" s="4" t="s">
        <v>61</v>
      </c>
      <c r="P8" s="4" t="s">
        <v>33</v>
      </c>
      <c r="Q8" s="4">
        <v>0</v>
      </c>
      <c r="R8" s="7">
        <v>45100</v>
      </c>
      <c r="S8" s="6">
        <v>45117</v>
      </c>
      <c r="T8" s="4" t="s">
        <v>34</v>
      </c>
      <c r="U8" s="4">
        <v>172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64</v>
      </c>
      <c r="B9" s="4" t="s">
        <v>26</v>
      </c>
      <c r="C9" s="4" t="s">
        <v>37</v>
      </c>
      <c r="D9" s="4" t="s">
        <v>65</v>
      </c>
      <c r="E9" s="4" t="s">
        <v>66</v>
      </c>
      <c r="F9" s="6">
        <v>45101</v>
      </c>
      <c r="G9" s="6">
        <v>45102</v>
      </c>
      <c r="H9" s="4">
        <v>1</v>
      </c>
      <c r="I9" s="4">
        <v>1</v>
      </c>
      <c r="J9" s="4">
        <v>1</v>
      </c>
      <c r="K9" s="4" t="s">
        <v>30</v>
      </c>
      <c r="L9" s="4">
        <v>-172</v>
      </c>
      <c r="M9" s="4">
        <v>-172</v>
      </c>
      <c r="N9" s="4" t="s">
        <v>67</v>
      </c>
      <c r="O9" s="4" t="s">
        <v>61</v>
      </c>
      <c r="P9" s="4" t="s">
        <v>33</v>
      </c>
      <c r="Q9" s="4">
        <v>0</v>
      </c>
      <c r="R9" s="7">
        <v>45100</v>
      </c>
      <c r="S9" s="6">
        <v>45117</v>
      </c>
      <c r="T9" s="4" t="s">
        <v>34</v>
      </c>
      <c r="U9" s="4">
        <v>-172</v>
      </c>
      <c r="V9" s="4">
        <v>0</v>
      </c>
      <c r="W9" s="4">
        <v>0</v>
      </c>
      <c r="X9" s="4" t="s">
        <v>68</v>
      </c>
      <c r="Y9" s="4" t="s">
        <v>69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"/>
  <sheetViews>
    <sheetView tabSelected="1" workbookViewId="0">
      <selection activeCell="A14" sqref="A14:A15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70</v>
      </c>
    </row>
    <row r="2" s="4" customFormat="1" hidden="1" spans="1:9">
      <c r="A2" s="5">
        <v>999224868608506</v>
      </c>
      <c r="B2" s="6">
        <v>45099</v>
      </c>
      <c r="C2" s="6">
        <v>45100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999224746770724</v>
      </c>
      <c r="B3" s="6">
        <v>45100</v>
      </c>
      <c r="C3" s="6">
        <v>45101</v>
      </c>
      <c r="D3" s="4">
        <v>469</v>
      </c>
      <c r="E3" s="4" t="str">
        <f>VLOOKUP(A3,HOP!A:L,12,0)</f>
        <v>469.00</v>
      </c>
      <c r="F3" s="4" t="str">
        <f>VLOOKUP(A3,HOP!A:C,3,0)</f>
        <v>3499386</v>
      </c>
      <c r="G3" s="4">
        <f>D3-E3</f>
        <v>0</v>
      </c>
      <c r="H3" s="4" t="str">
        <f>$H$1&amp;F3</f>
        <v>，3499386</v>
      </c>
      <c r="I3" s="4" t="str">
        <f>VLOOKUP(A3,HOP!A:U,21,0)</f>
        <v>直连</v>
      </c>
    </row>
    <row r="4" s="4" customFormat="1" spans="1:9">
      <c r="A4" s="5">
        <v>999224763386782</v>
      </c>
      <c r="B4" s="6">
        <v>45100</v>
      </c>
      <c r="C4" s="6">
        <v>45101</v>
      </c>
      <c r="D4" s="4">
        <v>2082</v>
      </c>
      <c r="E4" s="4" t="str">
        <f>VLOOKUP(A4,HOP!A:L,12,0)</f>
        <v>2082.00</v>
      </c>
      <c r="F4" s="4" t="str">
        <f>VLOOKUP(A4,HOP!A:C,3,0)</f>
        <v>3501841</v>
      </c>
      <c r="G4" s="4">
        <f>D4-E4</f>
        <v>0</v>
      </c>
      <c r="H4" s="4" t="str">
        <f>$H$1&amp;F4</f>
        <v>，3501841</v>
      </c>
      <c r="I4" s="4" t="str">
        <f>VLOOKUP(A4,HOP!A:U,21,0)</f>
        <v>直连</v>
      </c>
    </row>
    <row r="5" s="4" customFormat="1" spans="1:9">
      <c r="A5" s="5">
        <v>999224899134225</v>
      </c>
      <c r="B5" s="6">
        <v>45100</v>
      </c>
      <c r="C5" s="6">
        <v>45101</v>
      </c>
      <c r="D5" s="4">
        <v>582</v>
      </c>
      <c r="E5" s="4" t="str">
        <f>VLOOKUP(A5,HOP!A:L,12,0)</f>
        <v>582.00</v>
      </c>
      <c r="F5" s="4" t="str">
        <f>VLOOKUP(A5,HOP!A:C,3,0)</f>
        <v>3536202</v>
      </c>
      <c r="G5" s="4">
        <f>D5-E5</f>
        <v>0</v>
      </c>
      <c r="H5" s="4" t="str">
        <f>$H$1&amp;F5</f>
        <v>，3536202</v>
      </c>
      <c r="I5" s="4" t="str">
        <f>VLOOKUP(A5,HOP!A:U,21,0)</f>
        <v>直连</v>
      </c>
    </row>
    <row r="6" s="4" customFormat="1" spans="1:9">
      <c r="A6" s="5">
        <v>999224808566247</v>
      </c>
      <c r="B6" s="6">
        <v>45101</v>
      </c>
      <c r="C6" s="6">
        <v>45102</v>
      </c>
      <c r="D6" s="4">
        <v>396</v>
      </c>
      <c r="E6" s="4" t="str">
        <f>VLOOKUP(A6,HOP!A:L,12,0)</f>
        <v>396.00</v>
      </c>
      <c r="F6" s="4" t="str">
        <f>VLOOKUP(A6,HOP!A:C,3,0)</f>
        <v>3512335</v>
      </c>
      <c r="G6" s="4">
        <f>D6-E6</f>
        <v>0</v>
      </c>
      <c r="H6" s="4" t="str">
        <f>$H$1&amp;F6</f>
        <v>，3512335</v>
      </c>
      <c r="I6" s="4" t="str">
        <f>VLOOKUP(A6,HOP!A:U,21,0)</f>
        <v>直连</v>
      </c>
    </row>
    <row r="7" s="4" customFormat="1" hidden="1" spans="1:9">
      <c r="A7" s="5">
        <v>999224928180157</v>
      </c>
      <c r="B7" s="6">
        <v>45101</v>
      </c>
      <c r="C7" s="6">
        <v>45102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>D7-E7</f>
        <v>#N/A</v>
      </c>
      <c r="H7" s="4" t="e">
        <f>$H$1&amp;F7</f>
        <v>#N/A</v>
      </c>
      <c r="I7" s="4" t="e">
        <f>VLOOKUP(A7,HOP!A:U,21,0)</f>
        <v>#N/A</v>
      </c>
    </row>
    <row r="9" spans="4:4">
      <c r="D9" s="4">
        <f>SUM(D2:D8)</f>
        <v>3529</v>
      </c>
    </row>
    <row r="14" spans="1:1">
      <c r="A14" s="4" t="s">
        <v>71</v>
      </c>
    </row>
    <row r="15" spans="1:1">
      <c r="A15" s="4" t="s">
        <v>72</v>
      </c>
    </row>
  </sheetData>
  <autoFilter ref="A1:XFD9">
    <filterColumn colId="3">
      <filters blank="1">
        <filter val="582"/>
        <filter val="2082"/>
        <filter val="396"/>
        <filter val="469"/>
        <filter val="352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E41" sqref="E41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73</v>
      </c>
      <c r="B1" s="2" t="s">
        <v>74</v>
      </c>
      <c r="C1" s="2" t="s">
        <v>75</v>
      </c>
      <c r="D1" s="2" t="s">
        <v>76</v>
      </c>
      <c r="E1" s="2" t="s">
        <v>13</v>
      </c>
      <c r="F1" s="2" t="s">
        <v>5</v>
      </c>
      <c r="G1" s="2" t="s">
        <v>6</v>
      </c>
      <c r="H1" s="2" t="s">
        <v>77</v>
      </c>
      <c r="I1" s="2" t="s">
        <v>78</v>
      </c>
      <c r="J1" s="2" t="s">
        <v>79</v>
      </c>
      <c r="K1" s="2" t="s">
        <v>80</v>
      </c>
      <c r="L1" s="2" t="s">
        <v>81</v>
      </c>
      <c r="M1" s="2" t="s">
        <v>82</v>
      </c>
      <c r="N1" s="2" t="s">
        <v>83</v>
      </c>
      <c r="O1" s="2" t="s">
        <v>84</v>
      </c>
      <c r="P1" s="2" t="s">
        <v>85</v>
      </c>
      <c r="Q1" s="2" t="s">
        <v>86</v>
      </c>
      <c r="R1" s="2" t="s">
        <v>87</v>
      </c>
      <c r="S1" s="2" t="s">
        <v>88</v>
      </c>
      <c r="T1" s="2" t="s">
        <v>89</v>
      </c>
      <c r="U1" s="2" t="s">
        <v>90</v>
      </c>
      <c r="V1" s="2" t="s">
        <v>91</v>
      </c>
    </row>
    <row r="2" s="1" customFormat="1" spans="1:22">
      <c r="A2" s="3">
        <v>999224899134225</v>
      </c>
      <c r="B2" s="1" t="s">
        <v>92</v>
      </c>
      <c r="C2" s="1" t="s">
        <v>93</v>
      </c>
      <c r="D2" s="1" t="s">
        <v>94</v>
      </c>
      <c r="E2" s="1" t="s">
        <v>54</v>
      </c>
      <c r="F2" s="1" t="s">
        <v>95</v>
      </c>
      <c r="G2" s="1" t="s">
        <v>96</v>
      </c>
      <c r="H2" s="1" t="s">
        <v>97</v>
      </c>
      <c r="I2" s="1" t="s">
        <v>98</v>
      </c>
      <c r="J2" s="1" t="s">
        <v>99</v>
      </c>
      <c r="K2" s="1" t="s">
        <v>98</v>
      </c>
      <c r="L2" s="1" t="s">
        <v>98</v>
      </c>
      <c r="M2" s="1" t="s">
        <v>100</v>
      </c>
      <c r="N2" s="1" t="s">
        <v>100</v>
      </c>
      <c r="O2" s="1" t="s">
        <v>101</v>
      </c>
      <c r="P2" s="1" t="s">
        <v>102</v>
      </c>
      <c r="Q2" s="1" t="s">
        <v>103</v>
      </c>
      <c r="R2" s="1" t="s">
        <v>104</v>
      </c>
      <c r="S2" s="1" t="s">
        <v>105</v>
      </c>
      <c r="T2" s="1" t="s">
        <v>106</v>
      </c>
      <c r="U2" s="1" t="s">
        <v>107</v>
      </c>
      <c r="V2" s="1" t="s">
        <v>108</v>
      </c>
    </row>
    <row r="3" s="1" customFormat="1" spans="1:22">
      <c r="A3" s="3">
        <v>999224808566247</v>
      </c>
      <c r="B3" s="1" t="s">
        <v>109</v>
      </c>
      <c r="C3" s="1" t="s">
        <v>110</v>
      </c>
      <c r="D3" s="1" t="s">
        <v>111</v>
      </c>
      <c r="E3" s="1" t="s">
        <v>60</v>
      </c>
      <c r="F3" s="1" t="s">
        <v>96</v>
      </c>
      <c r="G3" s="1" t="s">
        <v>112</v>
      </c>
      <c r="H3" s="1" t="s">
        <v>97</v>
      </c>
      <c r="I3" s="1" t="s">
        <v>113</v>
      </c>
      <c r="J3" s="1" t="s">
        <v>99</v>
      </c>
      <c r="K3" s="1" t="s">
        <v>113</v>
      </c>
      <c r="L3" s="1" t="s">
        <v>113</v>
      </c>
      <c r="M3" s="1" t="s">
        <v>100</v>
      </c>
      <c r="N3" s="1" t="s">
        <v>100</v>
      </c>
      <c r="O3" s="1" t="s">
        <v>101</v>
      </c>
      <c r="P3" s="1" t="s">
        <v>102</v>
      </c>
      <c r="Q3" s="1" t="s">
        <v>103</v>
      </c>
      <c r="R3" s="1" t="s">
        <v>114</v>
      </c>
      <c r="S3" s="1" t="s">
        <v>105</v>
      </c>
      <c r="T3" s="1" t="s">
        <v>106</v>
      </c>
      <c r="U3" s="1" t="s">
        <v>107</v>
      </c>
      <c r="V3" s="1" t="s">
        <v>108</v>
      </c>
    </row>
    <row r="4" s="1" customFormat="1" spans="1:22">
      <c r="A4" s="3">
        <v>999224763386782</v>
      </c>
      <c r="B4" s="1" t="s">
        <v>115</v>
      </c>
      <c r="C4" s="1" t="s">
        <v>116</v>
      </c>
      <c r="D4" s="1" t="s">
        <v>117</v>
      </c>
      <c r="E4" s="1" t="s">
        <v>48</v>
      </c>
      <c r="F4" s="1" t="s">
        <v>95</v>
      </c>
      <c r="G4" s="1" t="s">
        <v>96</v>
      </c>
      <c r="H4" s="1" t="s">
        <v>97</v>
      </c>
      <c r="I4" s="1" t="s">
        <v>118</v>
      </c>
      <c r="J4" s="1" t="s">
        <v>99</v>
      </c>
      <c r="K4" s="1" t="s">
        <v>118</v>
      </c>
      <c r="L4" s="1" t="s">
        <v>118</v>
      </c>
      <c r="M4" s="1" t="s">
        <v>100</v>
      </c>
      <c r="N4" s="1" t="s">
        <v>100</v>
      </c>
      <c r="O4" s="1" t="s">
        <v>101</v>
      </c>
      <c r="P4" s="1" t="s">
        <v>102</v>
      </c>
      <c r="Q4" s="1" t="s">
        <v>103</v>
      </c>
      <c r="R4" s="1" t="s">
        <v>119</v>
      </c>
      <c r="S4" s="1" t="s">
        <v>105</v>
      </c>
      <c r="T4" s="1" t="s">
        <v>106</v>
      </c>
      <c r="U4" s="1" t="s">
        <v>107</v>
      </c>
      <c r="V4" s="1" t="s">
        <v>108</v>
      </c>
    </row>
    <row r="5" s="1" customFormat="1" spans="1:22">
      <c r="A5" s="3">
        <v>999224746770724</v>
      </c>
      <c r="B5" s="1" t="s">
        <v>120</v>
      </c>
      <c r="C5" s="1" t="s">
        <v>121</v>
      </c>
      <c r="D5" s="1" t="s">
        <v>122</v>
      </c>
      <c r="E5" s="1" t="s">
        <v>41</v>
      </c>
      <c r="F5" s="1" t="s">
        <v>95</v>
      </c>
      <c r="G5" s="1" t="s">
        <v>96</v>
      </c>
      <c r="H5" s="1" t="s">
        <v>97</v>
      </c>
      <c r="I5" s="1" t="s">
        <v>123</v>
      </c>
      <c r="J5" s="1" t="s">
        <v>99</v>
      </c>
      <c r="K5" s="1" t="s">
        <v>123</v>
      </c>
      <c r="L5" s="1" t="s">
        <v>123</v>
      </c>
      <c r="M5" s="1" t="s">
        <v>100</v>
      </c>
      <c r="N5" s="1" t="s">
        <v>100</v>
      </c>
      <c r="O5" s="1" t="s">
        <v>101</v>
      </c>
      <c r="P5" s="1" t="s">
        <v>102</v>
      </c>
      <c r="Q5" s="1" t="s">
        <v>103</v>
      </c>
      <c r="R5" s="1" t="s">
        <v>124</v>
      </c>
      <c r="S5" s="1" t="s">
        <v>105</v>
      </c>
      <c r="T5" s="1" t="s">
        <v>106</v>
      </c>
      <c r="U5" s="1" t="s">
        <v>107</v>
      </c>
      <c r="V5" s="1" t="s">
        <v>108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2023-07-10T01:14:08Z</dcterms:created>
  <dcterms:modified xsi:type="dcterms:W3CDTF">2023-07-10T01:26:27Z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228CCE98E6D949DB87B7335502ECB3AC_12</vt:lpwstr>
  </property>
  <property fmtid="{D5CDD505-2E9C-101B-9397-08002B2CF9AE}" pid="3" name="KSOProductBuildVer">
    <vt:lpwstr>2052-11.1.0.14309</vt:lpwstr>
  </property>
</Properties>
</file>