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</definedName>
  </definedNames>
  <calcPr calcId="144525"/>
</workbook>
</file>

<file path=xl/sharedStrings.xml><?xml version="1.0" encoding="utf-8"?>
<sst xmlns="http://schemas.openxmlformats.org/spreadsheetml/2006/main" count="2288" uniqueCount="586">
  <si>
    <t>去哪儿网（天津）国际旅行社酒店预付对账单</t>
  </si>
  <si>
    <t>供应商名称：</t>
  </si>
  <si>
    <t>汇趣住国际</t>
  </si>
  <si>
    <t>结算周期：</t>
  </si>
  <si>
    <t>2023-07-03至2023-07-09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</si>
  <si>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</si>
  <si>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</si>
  <si>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</si>
  <si>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</si>
  <si>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</si>
  <si>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</si>
  <si>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</si>
  <si>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</si>
  <si>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</si>
  <si>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</si>
  <si>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</si>
  <si>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</si>
  <si>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</si>
  <si>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</si>
  <si>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</si>
  <si>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¥124,077.00</t>
  </si>
  <si>
    <t>¥92,544.00</t>
  </si>
  <si>
    <t>¥2,715.00</t>
  </si>
  <si>
    <t>¥28,818.00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</si>
  <si>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</si>
  <si>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</si>
  <si>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</si>
  <si>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</si>
  <si>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</si>
  <si>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</si>
  <si>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</si>
  <si>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</si>
  <si>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</si>
  <si>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</si>
  <si>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</si>
  <si>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</si>
  <si>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</si>
  <si>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</si>
  <si>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</si>
  <si>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</si>
  <si>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</si>
  <si>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</si>
  <si>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</si>
  <si>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</si>
  <si>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</si>
  <si>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</si>
  <si>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</si>
  <si>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</si>
  <si>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</si>
  <si>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</si>
  <si>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</si>
  <si>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</si>
  <si>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</si>
  <si>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</si>
  <si>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</si>
  <si>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</si>
  <si>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</si>
  <si>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</si>
  <si>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</si>
  <si>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</si>
  <si>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</si>
  <si>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</si>
  <si>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</si>
  <si>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</si>
  <si>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</si>
  <si>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</si>
  <si>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</si>
  <si>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</si>
  <si>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</si>
  <si>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</si>
  <si>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</si>
  <si>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703414260379</t>
  </si>
  <si>
    <t>3595093</t>
  </si>
  <si>
    <t>酒店预付</t>
  </si>
  <si>
    <t>否</t>
  </si>
  <si>
    <t>普通</t>
  </si>
  <si>
    <t>880712761</t>
  </si>
  <si>
    <t>济州格洛斯特酒店</t>
  </si>
  <si>
    <t>800000749</t>
  </si>
  <si>
    <t>HUANG/MEIYAN|HUANG/LIANXIANG|FANG/KWOKZHI</t>
  </si>
  <si>
    <t>2023-07-05</t>
  </si>
  <si>
    <t>2023-07-11</t>
  </si>
  <si>
    <t>2023-07-12</t>
  </si>
  <si>
    <t>¥447.00</t>
  </si>
  <si>
    <t>2023-07-05 16:36:57</t>
  </si>
  <si>
    <t>Deluxe Twin bed room</t>
  </si>
  <si>
    <t>WEBSITE</t>
  </si>
  <si>
    <t>703414212761</t>
  </si>
  <si>
    <t>3595805</t>
  </si>
  <si>
    <t>880678777</t>
  </si>
  <si>
    <t>Grace 海景酒店</t>
  </si>
  <si>
    <t>CHEN/SHAN|MA/KUN</t>
  </si>
  <si>
    <t>2023-07-25</t>
  </si>
  <si>
    <t>2023-07-30</t>
  </si>
  <si>
    <t>¥2,575.00</t>
  </si>
  <si>
    <t>2023-07-05 17:30:11</t>
  </si>
  <si>
    <t>Deluxe Seaview King with balcony</t>
  </si>
  <si>
    <t>703414431898</t>
  </si>
  <si>
    <t>3595229</t>
  </si>
  <si>
    <t>CHEN/MENGXUE|CHEN/MENGJIE|ZHANG/XIANGXIANG</t>
  </si>
  <si>
    <t>2023-07-18</t>
  </si>
  <si>
    <t>2023-07-21</t>
  </si>
  <si>
    <t>¥2,370.00</t>
  </si>
  <si>
    <t>2023-07-05 22:00:12</t>
  </si>
  <si>
    <t>703415830098</t>
  </si>
  <si>
    <t>3598040</t>
  </si>
  <si>
    <t>880730041</t>
  </si>
  <si>
    <t>星野度假村 - 青森屋</t>
  </si>
  <si>
    <t>LI/QIONG|HU/HAI</t>
  </si>
  <si>
    <t>2023-07-06</t>
  </si>
  <si>
    <t>2023-07-20</t>
  </si>
  <si>
    <t>2023-07-23</t>
  </si>
  <si>
    <t>¥7,590.00</t>
  </si>
  <si>
    <t>2023-07-06 07:02:55</t>
  </si>
  <si>
    <t>Entsuko Japanese Style Room</t>
  </si>
  <si>
    <t>703414994704</t>
  </si>
  <si>
    <t>3597455</t>
  </si>
  <si>
    <t>880678780</t>
  </si>
  <si>
    <t>永达大酒店</t>
  </si>
  <si>
    <t>ZHANG/QIAN|YU/TIANQI|CHEN/XINYUN</t>
  </si>
  <si>
    <t>2023-07-07</t>
  </si>
  <si>
    <t>2023-07-10</t>
  </si>
  <si>
    <t>¥3,240.00</t>
  </si>
  <si>
    <t>2023-07-06 08:19:55</t>
  </si>
  <si>
    <t>Deluxe Room</t>
  </si>
  <si>
    <t>703414325631</t>
  </si>
  <si>
    <t>3596947</t>
  </si>
  <si>
    <t>HUANG/PING</t>
  </si>
  <si>
    <t>2023-08-04</t>
  </si>
  <si>
    <t>2023-08-07</t>
  </si>
  <si>
    <t>¥1,275.00</t>
  </si>
  <si>
    <t>2023-07-06 08:29:21</t>
  </si>
  <si>
    <t>703414928866</t>
  </si>
  <si>
    <t>3595372</t>
  </si>
  <si>
    <t>880652986</t>
  </si>
  <si>
    <t>曼谷香格里拉大酒店</t>
  </si>
  <si>
    <t>LIU/SUFANG|LI/LIN</t>
  </si>
  <si>
    <t>¥3,232.00</t>
  </si>
  <si>
    <t>¥346.00</t>
  </si>
  <si>
    <t>¥2,886.00</t>
  </si>
  <si>
    <t>river view shangri-la wing deluxe twin room</t>
  </si>
  <si>
    <t>703415781124</t>
  </si>
  <si>
    <t>3597790</t>
  </si>
  <si>
    <t>CAO/YIWEI|DONG/HAITING</t>
  </si>
  <si>
    <t>2023-07-15</t>
  </si>
  <si>
    <t>¥1,976.00</t>
  </si>
  <si>
    <t>2023-07-06 09:45:30</t>
  </si>
  <si>
    <t>703414378310</t>
  </si>
  <si>
    <t>3596320</t>
  </si>
  <si>
    <t>880659379</t>
  </si>
  <si>
    <t>环球影城东方酒店</t>
  </si>
  <si>
    <t>LIN/WANG|YI/LINA</t>
  </si>
  <si>
    <t>2023-07-17</t>
  </si>
  <si>
    <t>¥954.00</t>
  </si>
  <si>
    <t>2023-07-06 09:46:05</t>
  </si>
  <si>
    <t>Moderate Twin Room</t>
  </si>
  <si>
    <t>703415229142</t>
  </si>
  <si>
    <t>3598495</t>
  </si>
  <si>
    <t>880766527</t>
  </si>
  <si>
    <t>风之露台KUKUNA酒店</t>
  </si>
  <si>
    <t>LIU/QIJIE|QIAO/ZONGFENG|WU/AIJUN|HU/WEIDE|TANG/RUIZE|HU/WULIN</t>
  </si>
  <si>
    <t>2023-07-13</t>
  </si>
  <si>
    <t>2023-07-14</t>
  </si>
  <si>
    <t>¥11,322.00</t>
  </si>
  <si>
    <t>Deluxe Japanese/Western-style Room (2 Beds, Zayoshitsu Type, Daichi-no-To Central Wing)</t>
  </si>
  <si>
    <t>703415406647</t>
  </si>
  <si>
    <t>3598520</t>
  </si>
  <si>
    <t>2023-07-06 10:31:44</t>
  </si>
  <si>
    <t>703414486517</t>
  </si>
  <si>
    <t>3597394</t>
  </si>
  <si>
    <t>ZHANG/XIANGXIANG</t>
  </si>
  <si>
    <t>¥790.00</t>
  </si>
  <si>
    <t>2023-07-06 11:00:03</t>
  </si>
  <si>
    <t>703415605438</t>
  </si>
  <si>
    <t>3597889</t>
  </si>
  <si>
    <t>880666480</t>
  </si>
  <si>
    <t>济州岛阳光酒店</t>
  </si>
  <si>
    <t>SHEN/JIAYI|LI/YICHEN</t>
  </si>
  <si>
    <t>¥1,480.00</t>
  </si>
  <si>
    <t>2023-07-06 11:00:04</t>
  </si>
  <si>
    <t>Standard King</t>
  </si>
  <si>
    <t>703415149350</t>
  </si>
  <si>
    <t>3598373</t>
  </si>
  <si>
    <t>XU/YI|XU/NING|LV/DANDAN|ZHOU/QIANG</t>
  </si>
  <si>
    <t>2023-07-29</t>
  </si>
  <si>
    <t>2023-08-01</t>
  </si>
  <si>
    <t>¥3,210.00</t>
  </si>
  <si>
    <t>2023-07-06 11:16:16</t>
  </si>
  <si>
    <t>703415918570</t>
  </si>
  <si>
    <t>3597779</t>
  </si>
  <si>
    <t>880654354</t>
  </si>
  <si>
    <t>麦哲伦丝绸度假村</t>
  </si>
  <si>
    <t>CHEN/YIWEN|FANG/SHIYING</t>
  </si>
  <si>
    <t>¥3,123.00</t>
  </si>
  <si>
    <t>2023-07-06 12:00:02</t>
  </si>
  <si>
    <t>Magellan Deluxe Garden View Room</t>
  </si>
  <si>
    <t>703415593236</t>
  </si>
  <si>
    <t>3598803</t>
  </si>
  <si>
    <t>880654144</t>
  </si>
  <si>
    <t>釜山格兰德朝鲜酒店</t>
  </si>
  <si>
    <t>DENG/XIAOHUAN|LIANG/JIAYU</t>
  </si>
  <si>
    <t>2023-07-16</t>
  </si>
  <si>
    <t>¥3,866.00</t>
  </si>
  <si>
    <t>2023-07-06 15:19:15</t>
  </si>
  <si>
    <t>Deluxe King Room with Partial Ocean View</t>
  </si>
  <si>
    <t>703415233208</t>
  </si>
  <si>
    <t>3600080</t>
  </si>
  <si>
    <t>880691659</t>
  </si>
  <si>
    <t>曼谷湄南河畔华美达广场酒店</t>
  </si>
  <si>
    <t>XU/ZHENJUN</t>
  </si>
  <si>
    <t>2023-07-09</t>
  </si>
  <si>
    <t>¥595.00</t>
  </si>
  <si>
    <t>2023-07-06 16:55:27</t>
  </si>
  <si>
    <t>Deluxe Twin Room with River View</t>
  </si>
  <si>
    <t>703414083619</t>
  </si>
  <si>
    <t>3596940</t>
  </si>
  <si>
    <t>880681903</t>
  </si>
  <si>
    <t>曼谷萨通雅诗阁酒店</t>
  </si>
  <si>
    <t>ZHANG/YUAN</t>
  </si>
  <si>
    <t>¥4,376.00</t>
  </si>
  <si>
    <t>2023-07-06 17:01:36</t>
  </si>
  <si>
    <t>Two Bedroom Deluxe</t>
  </si>
  <si>
    <t>703415142300</t>
  </si>
  <si>
    <t>3601054</t>
  </si>
  <si>
    <t>880688875</t>
  </si>
  <si>
    <t>大阪难波日和酒店</t>
  </si>
  <si>
    <t>GU/TIANYI</t>
  </si>
  <si>
    <t>¥648.00</t>
  </si>
  <si>
    <t>¥67.00</t>
  </si>
  <si>
    <t>¥581.00</t>
  </si>
  <si>
    <t>momiji tower moderate double room</t>
  </si>
  <si>
    <t>703416007847</t>
  </si>
  <si>
    <t>3601860</t>
  </si>
  <si>
    <t>XIE/WENTING|LIAO/QINGHE</t>
  </si>
  <si>
    <t>2023-08-10</t>
  </si>
  <si>
    <t>2023-08-13</t>
  </si>
  <si>
    <t>¥1,383.00</t>
  </si>
  <si>
    <t>2023-07-07 10:43:29</t>
  </si>
  <si>
    <t>703416305968</t>
  </si>
  <si>
    <t>3602215</t>
  </si>
  <si>
    <t>ZHANG/YUYAN|CHEN/QIANG</t>
  </si>
  <si>
    <t>2023-07-31</t>
  </si>
  <si>
    <t>2023-08-03</t>
  </si>
  <si>
    <t>¥1,545.00</t>
  </si>
  <si>
    <t>2023-07-07 12:00:02</t>
  </si>
  <si>
    <t>703415126535</t>
  </si>
  <si>
    <t>3601005</t>
  </si>
  <si>
    <t>880663609</t>
  </si>
  <si>
    <t>樟宜机场皇冠假日酒店 - IHG 旗下酒店</t>
  </si>
  <si>
    <t>LIU/ZONGKUN|HU/RONGGE</t>
  </si>
  <si>
    <t>2023-07-08</t>
  </si>
  <si>
    <t>¥2,019.00</t>
  </si>
  <si>
    <t>2023-07-07 12:00:07</t>
  </si>
  <si>
    <t>Standard Room</t>
  </si>
  <si>
    <t>703416460858</t>
  </si>
  <si>
    <t>3603348</t>
  </si>
  <si>
    <t>880639978</t>
  </si>
  <si>
    <t>东京台场日航大酒店(SAKURA QUALITY)</t>
  </si>
  <si>
    <t>LYU/FUYU|ZHENG/JIAHAO</t>
  </si>
  <si>
    <t>2023-07-26</t>
  </si>
  <si>
    <t>2023-07-28</t>
  </si>
  <si>
    <t>¥2,656.00</t>
  </si>
  <si>
    <t>2023-07-07 13:53:47</t>
  </si>
  <si>
    <t>Bay View Floor Superior Twin Room</t>
  </si>
  <si>
    <t>703416389601</t>
  </si>
  <si>
    <t>3604392</t>
  </si>
  <si>
    <t>880745116</t>
  </si>
  <si>
    <t>曼谷萨通JC凯文酒店</t>
  </si>
  <si>
    <t>YAO/LANHUA|MO/SI</t>
  </si>
  <si>
    <t>¥3,816.00</t>
  </si>
  <si>
    <t>2023-07-07 17:54:12</t>
  </si>
  <si>
    <t>two bedroom suite with Balcony</t>
  </si>
  <si>
    <t>703416507871</t>
  </si>
  <si>
    <t>3604904</t>
  </si>
  <si>
    <t>880726774</t>
  </si>
  <si>
    <t>拉差达 CMYK 我的酒店</t>
  </si>
  <si>
    <t>LI/MENGZHU|WANG/LIYUAN</t>
  </si>
  <si>
    <t>¥1,004.00</t>
  </si>
  <si>
    <t>2023-07-07 18:37:37</t>
  </si>
  <si>
    <t>703416233963</t>
  </si>
  <si>
    <t>3605818</t>
  </si>
  <si>
    <t>880681372</t>
  </si>
  <si>
    <t>仙本那海丰酒店彩船楼</t>
  </si>
  <si>
    <t>LI/XIAOBING|FAN/ZIXUAN</t>
  </si>
  <si>
    <t>¥626.00</t>
  </si>
  <si>
    <t>2023-07-07 21:55:30</t>
  </si>
  <si>
    <t>lepa courtyard twin room</t>
  </si>
  <si>
    <t>703416287241</t>
  </si>
  <si>
    <t>3605854</t>
  </si>
  <si>
    <t>ZHENG/JIAXIN</t>
  </si>
  <si>
    <t>¥2,130.00</t>
  </si>
  <si>
    <t>2023-07-08 08:52:26</t>
  </si>
  <si>
    <t>703416674613</t>
  </si>
  <si>
    <t>3606192</t>
  </si>
  <si>
    <t>WANG/YAO|WANG/ZHIPENG</t>
  </si>
  <si>
    <t>¥840.00</t>
  </si>
  <si>
    <t>2023-07-08 08:53:54</t>
  </si>
  <si>
    <t>Standard Family Room</t>
  </si>
  <si>
    <t>703416750838</t>
  </si>
  <si>
    <t>3606146</t>
  </si>
  <si>
    <t>LI/XUE|ZHANG/QING|WANG/YIXUAN</t>
  </si>
  <si>
    <t>2023-10-01</t>
  </si>
  <si>
    <t>2023-10-02</t>
  </si>
  <si>
    <t>¥1,464.00</t>
  </si>
  <si>
    <t>2023-07-08 09:12:13</t>
  </si>
  <si>
    <t>703416110286</t>
  </si>
  <si>
    <t>3602257</t>
  </si>
  <si>
    <t>880726045</t>
  </si>
  <si>
    <t>普吉岛芭东海滩品质水疗度假村</t>
  </si>
  <si>
    <t>LI/LUN|HUO/WENPING|ZHANG/WEI</t>
  </si>
  <si>
    <t>¥1,590.00</t>
  </si>
  <si>
    <t>¥150.00</t>
  </si>
  <si>
    <t>¥1,440.00</t>
  </si>
  <si>
    <t>Deluxe King</t>
  </si>
  <si>
    <t>703416711144</t>
  </si>
  <si>
    <t>3602319</t>
  </si>
  <si>
    <t>PAN/ZHEN</t>
  </si>
  <si>
    <t>¥563.00</t>
  </si>
  <si>
    <t>¥53.00</t>
  </si>
  <si>
    <t>¥510.00</t>
  </si>
  <si>
    <t>Super Deluxe King</t>
  </si>
  <si>
    <t>703417400445</t>
  </si>
  <si>
    <t>3606581</t>
  </si>
  <si>
    <t>HUO/WENJUN|REN/YUE</t>
  </si>
  <si>
    <t>2023-07-24</t>
  </si>
  <si>
    <t>¥571.00</t>
  </si>
  <si>
    <t>2023-07-08 09:28:44</t>
  </si>
  <si>
    <t>Deluxe Seaview Twin with balcony</t>
  </si>
  <si>
    <t>703416961851</t>
  </si>
  <si>
    <t>3606136</t>
  </si>
  <si>
    <t>880628218</t>
  </si>
  <si>
    <t>长滩岛快乐酒店</t>
  </si>
  <si>
    <t>FANG/YU|HAN/JING|OU/FEIFEI</t>
  </si>
  <si>
    <t>¥4,281.00</t>
  </si>
  <si>
    <t>2023-07-08 09:31:29</t>
  </si>
  <si>
    <t>Deluxe Two Double Room</t>
  </si>
  <si>
    <t>703416991948</t>
  </si>
  <si>
    <t>3605162</t>
  </si>
  <si>
    <t>880619980</t>
  </si>
  <si>
    <t>芭堤雅遨舍度假酒店</t>
  </si>
  <si>
    <t>ZHAN/QIUYU</t>
  </si>
  <si>
    <t>¥1,646.00</t>
  </si>
  <si>
    <t>2023-07-08 09:32:07</t>
  </si>
  <si>
    <t>Superior Family Room</t>
  </si>
  <si>
    <t>703416475827</t>
  </si>
  <si>
    <t>3603502</t>
  </si>
  <si>
    <t>880768108</t>
  </si>
  <si>
    <t>康帕斯酒店集团曼谷素坤逸10巷格乐丽雅酒店</t>
  </si>
  <si>
    <t>Adeyeri/Olamide</t>
  </si>
  <si>
    <t>¥328.00</t>
  </si>
  <si>
    <t>¥18.00</t>
  </si>
  <si>
    <t>¥310.00</t>
  </si>
  <si>
    <t>Deluxe Chill Twin Room</t>
  </si>
  <si>
    <t>703417833005</t>
  </si>
  <si>
    <t>3606503</t>
  </si>
  <si>
    <t>880733341</t>
  </si>
  <si>
    <t>碧海大酒店</t>
  </si>
  <si>
    <t>DING/YU|THIEU/PHAMMAIANH</t>
  </si>
  <si>
    <t>¥313.00</t>
  </si>
  <si>
    <t>2023-07-08 10:36:47</t>
  </si>
  <si>
    <t>Family Deluxe room No View</t>
  </si>
  <si>
    <t>703416983975</t>
  </si>
  <si>
    <t>3605479</t>
  </si>
  <si>
    <t>880620778</t>
  </si>
  <si>
    <t>济州帕纳斯酒店</t>
  </si>
  <si>
    <t>HUANG/JINJIN|LI/LE|LONG/CHANGHAO</t>
  </si>
  <si>
    <t>¥2,701.00</t>
  </si>
  <si>
    <t>2023-07-08 11:00:02</t>
  </si>
  <si>
    <t>Deluxe Family Twin Ocean View</t>
  </si>
  <si>
    <t>703416982990</t>
  </si>
  <si>
    <t>3605481</t>
  </si>
  <si>
    <t>HUANG/JINJIN|LONG/CHANGHAO|LI/KE</t>
  </si>
  <si>
    <t>2023-07-19</t>
  </si>
  <si>
    <t>2023-07-08 11:00:03</t>
  </si>
  <si>
    <t>703415142210</t>
  </si>
  <si>
    <t>3601609</t>
  </si>
  <si>
    <t>HU/ZHUO</t>
  </si>
  <si>
    <t>¥216.00</t>
  </si>
  <si>
    <t>¥1,803.00</t>
  </si>
  <si>
    <t>1 King Bed Standard Non Smoking</t>
  </si>
  <si>
    <t>703415665175</t>
  </si>
  <si>
    <t>3600995</t>
  </si>
  <si>
    <t>LIU/ZONGKUN</t>
  </si>
  <si>
    <t>¥1,910.00</t>
  </si>
  <si>
    <t>¥210.00</t>
  </si>
  <si>
    <t>¥1,700.00</t>
  </si>
  <si>
    <t>1 King Bed Standard Jewel Wing</t>
  </si>
  <si>
    <t>703416238715</t>
  </si>
  <si>
    <t>3602736</t>
  </si>
  <si>
    <t>880711822</t>
  </si>
  <si>
    <t>吉隆坡 W 酒店</t>
  </si>
  <si>
    <t>LIU/YANHUI|CHAM/KETCHUN</t>
  </si>
  <si>
    <t>¥3,718.00</t>
  </si>
  <si>
    <t>¥398.00</t>
  </si>
  <si>
    <t>¥3,320.00</t>
  </si>
  <si>
    <t>Wonderful Room, Room, 1 King Bed, Non Smoking</t>
  </si>
  <si>
    <t>703416521854</t>
  </si>
  <si>
    <t>3603879</t>
  </si>
  <si>
    <t>880732927</t>
  </si>
  <si>
    <t>马尼拉阿卡希亚酒店</t>
  </si>
  <si>
    <t>LI/AOYU</t>
  </si>
  <si>
    <t>¥866.00</t>
  </si>
  <si>
    <t>¥106.00</t>
  </si>
  <si>
    <t>¥760.00</t>
  </si>
  <si>
    <t>703416198322</t>
  </si>
  <si>
    <t>3605482</t>
  </si>
  <si>
    <t>880654168</t>
  </si>
  <si>
    <t>Felix by STX</t>
  </si>
  <si>
    <t>SUN/BOYAO</t>
  </si>
  <si>
    <t>¥718.00</t>
  </si>
  <si>
    <t>¥77.00</t>
  </si>
  <si>
    <t>¥641.00</t>
  </si>
  <si>
    <t>Studio Deluxe Twin Room</t>
  </si>
  <si>
    <t>703418428630</t>
  </si>
  <si>
    <t>3610886</t>
  </si>
  <si>
    <t>880649665</t>
  </si>
  <si>
    <t>暹罗生态青年旅舍</t>
  </si>
  <si>
    <t>YUAN/FEI</t>
  </si>
  <si>
    <t>¥89.00</t>
  </si>
  <si>
    <t>2023-07-09 08:49:43</t>
  </si>
  <si>
    <t>Bed in 4 Beds Mixed Dormitory</t>
  </si>
  <si>
    <t>703416598891</t>
  </si>
  <si>
    <t>3602862</t>
  </si>
  <si>
    <t>880752853</t>
  </si>
  <si>
    <t>仰光美利亚酒店</t>
  </si>
  <si>
    <t>TAN/JUN|ZHAN/WEIWEI</t>
  </si>
  <si>
    <t>¥2,580.00</t>
  </si>
  <si>
    <t>¥320.00</t>
  </si>
  <si>
    <t>¥2,260.00</t>
  </si>
  <si>
    <t>deluxe king room</t>
  </si>
  <si>
    <t>703415346643</t>
  </si>
  <si>
    <t>3597767</t>
  </si>
  <si>
    <t>880735882</t>
  </si>
  <si>
    <t>沙美岛萨凯海滩度假村</t>
  </si>
  <si>
    <t>LIU/SHUYUN|LIU/YANHUA|SU/MINGSI</t>
  </si>
  <si>
    <t>¥5,850.00</t>
  </si>
  <si>
    <t>¥330.00</t>
  </si>
  <si>
    <t>¥5,520.00</t>
  </si>
  <si>
    <t>Premier Room</t>
  </si>
  <si>
    <t>703415097507</t>
  </si>
  <si>
    <t>3597768</t>
  </si>
  <si>
    <t>LIU/JILI</t>
  </si>
  <si>
    <t>¥1,950.00</t>
  </si>
  <si>
    <t>¥110.00</t>
  </si>
  <si>
    <t>¥1,840.00</t>
  </si>
  <si>
    <t>703416755651</t>
  </si>
  <si>
    <t>3602836</t>
  </si>
  <si>
    <t>LIU/WENWEN|LI/MINGHUI</t>
  </si>
  <si>
    <t>¥1,666.00</t>
  </si>
  <si>
    <t>¥94.00</t>
  </si>
  <si>
    <t>¥1,572.00</t>
  </si>
  <si>
    <t>Deluxe Cottage</t>
  </si>
  <si>
    <t>703417242740</t>
  </si>
  <si>
    <t>3610177</t>
  </si>
  <si>
    <t>880710157</t>
  </si>
  <si>
    <t>DEL style大阪新梅田酒店by 大和ROYNET</t>
  </si>
  <si>
    <t>CAO/NAN</t>
  </si>
  <si>
    <t>2023-07-22</t>
  </si>
  <si>
    <t>¥1,066.00</t>
  </si>
  <si>
    <t>2023-07-09 11:37:13</t>
  </si>
  <si>
    <t>Hollywood Twin Room Non smoking</t>
  </si>
  <si>
    <t>703418127892</t>
  </si>
  <si>
    <t>3610654</t>
  </si>
  <si>
    <t>YAN/YUJING</t>
  </si>
  <si>
    <t>2023-10-05</t>
  </si>
  <si>
    <t>¥1,182.00</t>
  </si>
  <si>
    <t>2023-07-09 11:39:42</t>
  </si>
  <si>
    <t>Standard Twin Room Non-Smoking</t>
  </si>
  <si>
    <t>703416997248</t>
  </si>
  <si>
    <t>3604902</t>
  </si>
  <si>
    <t>880685851</t>
  </si>
  <si>
    <t>迪士尼探索家度假酒店</t>
  </si>
  <si>
    <t>ZHANG/YILING</t>
  </si>
  <si>
    <t>¥3,183.00</t>
  </si>
  <si>
    <t>¥180.00</t>
  </si>
  <si>
    <t>¥3,003.00</t>
  </si>
  <si>
    <t>703417763994</t>
  </si>
  <si>
    <t>3610059</t>
  </si>
  <si>
    <t>880777876</t>
  </si>
  <si>
    <t>星淮酒店</t>
  </si>
  <si>
    <t>LI/DONG</t>
  </si>
  <si>
    <t>¥712.00</t>
  </si>
  <si>
    <t>¥40.00</t>
  </si>
  <si>
    <t>¥672.00</t>
  </si>
  <si>
    <t>Lion Rock City Double Room</t>
  </si>
  <si>
    <t>合计</t>
  </si>
  <si>
    <t/>
  </si>
  <si>
    <t>¥31,533.00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</si>
  <si>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</si>
  <si>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</si>
  <si>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</si>
  <si>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</si>
  <si>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</si>
  <si>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</si>
  <si>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</si>
  <si>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</si>
  <si>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</si>
  <si>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 xml:space="preserve">A230711113544481 </t>
  </si>
  <si>
    <t>A230711113607481</t>
  </si>
  <si>
    <r>
      <t>总计：</t>
    </r>
    <r>
      <rPr>
        <sz val="10"/>
        <rFont val="Arial"/>
        <charset val="134"/>
      </rPr>
      <t>28818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</si>
  <si>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</si>
  <si>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</si>
  <si>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</si>
  <si>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</si>
  <si>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</si>
  <si>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</si>
  <si>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</si>
  <si>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</si>
  <si>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</si>
  <si>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</si>
  <si>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</si>
  <si>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</si>
  <si>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</si>
  <si>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</si>
  <si>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</si>
  <si>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</si>
  <si>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</si>
  <si>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</si>
  <si>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DONG</t>
  </si>
  <si>
    <t>退房日周结</t>
  </si>
  <si>
    <t>672.00</t>
  </si>
  <si>
    <t>RMB</t>
  </si>
  <si>
    <t>0</t>
  </si>
  <si>
    <t>0.00</t>
  </si>
  <si>
    <t>汇趣住国际直连</t>
  </si>
  <si>
    <t>01.011563</t>
  </si>
  <si>
    <t>2023-07-08 21:39:50</t>
  </si>
  <si>
    <t>直连</t>
  </si>
  <si>
    <t>中国</t>
  </si>
  <si>
    <t>SUN BOYAO</t>
  </si>
  <si>
    <t>641.00</t>
  </si>
  <si>
    <t>2023-07-07 20:26:20</t>
  </si>
  <si>
    <t>韩国</t>
  </si>
  <si>
    <t>ZHANG YILING</t>
  </si>
  <si>
    <t>3003.00</t>
  </si>
  <si>
    <t>2023-07-07 21:16:21</t>
  </si>
  <si>
    <t>直采</t>
  </si>
  <si>
    <t>马尼拉阿卡希亚酒店 (Staycation Approved)</t>
  </si>
  <si>
    <t>LI AOYU</t>
  </si>
  <si>
    <t>760.00</t>
  </si>
  <si>
    <t>2023-07-07 15:18:42</t>
  </si>
  <si>
    <t>菲律宾</t>
  </si>
  <si>
    <t>曼谷格乐丽雅10酒店</t>
  </si>
  <si>
    <t>Adeyeri Olamide</t>
  </si>
  <si>
    <t>310.00</t>
  </si>
  <si>
    <t>2023-07-07 13:43:40</t>
  </si>
  <si>
    <t>泰国</t>
  </si>
  <si>
    <t>TAN JUN,ZHAN WEIWEI</t>
  </si>
  <si>
    <t>2260.00</t>
  </si>
  <si>
    <t>2023-07-07 11:56:02</t>
  </si>
  <si>
    <t>缅甸</t>
  </si>
  <si>
    <t>LIU WENWEN,LI MINGHUI</t>
  </si>
  <si>
    <t>1572.00</t>
  </si>
  <si>
    <t>2023-07-07 10:49:37</t>
  </si>
  <si>
    <t>LIU YANHUI,CHAM KETCHUN</t>
  </si>
  <si>
    <t>3320.00</t>
  </si>
  <si>
    <t>2023-07-07 09:52:13</t>
  </si>
  <si>
    <t>马来西亚</t>
  </si>
  <si>
    <t>普吉岛芭东海滩品质度假村</t>
  </si>
  <si>
    <t>PAN ZHEN</t>
  </si>
  <si>
    <t>510.00</t>
  </si>
  <si>
    <t>2023-07-07 10:16:09</t>
  </si>
  <si>
    <t>LI LUN,HUO WENPING,ZHANG WEI</t>
  </si>
  <si>
    <t>1440.00</t>
  </si>
  <si>
    <t>2023-07-07 10:21:13</t>
  </si>
  <si>
    <t>新加坡樟宜机场皇冠假日 (Staycation Approved)</t>
  </si>
  <si>
    <t>HU ZHUO</t>
  </si>
  <si>
    <t>1803.00</t>
  </si>
  <si>
    <t>2023-07-07 10:28:48</t>
  </si>
  <si>
    <t>新加坡</t>
  </si>
  <si>
    <t>GU TIANYI</t>
  </si>
  <si>
    <t>581.00</t>
  </si>
  <si>
    <t>2023-07-06 20:40:08</t>
  </si>
  <si>
    <t>日本</t>
  </si>
  <si>
    <t>LIU ZONGKUN</t>
  </si>
  <si>
    <t>1700.00</t>
  </si>
  <si>
    <t>2023-07-07 10:22:26</t>
  </si>
  <si>
    <t>LIU JILI</t>
  </si>
  <si>
    <t>1840.00</t>
  </si>
  <si>
    <t>2023-07-06 11:19:20</t>
  </si>
  <si>
    <t>LIU SHUYUN,LIU YANHUA,SU MINGSI</t>
  </si>
  <si>
    <t>5520.00</t>
  </si>
  <si>
    <t>2023-07-06 11:20:19</t>
  </si>
  <si>
    <t>LIU SUFANG,LI LIN</t>
  </si>
  <si>
    <t>2886.00</t>
  </si>
  <si>
    <t>2023-07-05 16:11:24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</si>
</sst>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2" t="s">
        <v>83</v>
      </c>
      <c r="T2" s="7" t="s">
        <v>84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5</v>
      </c>
      <c r="N3" s="7" t="s">
        <v>80</v>
      </c>
      <c r="O3" s="7" t="s">
        <v>92</v>
      </c>
      <c r="P3" s="7" t="s">
        <v>93</v>
      </c>
      <c r="Q3" s="7"/>
      <c r="R3" s="11" t="s">
        <v>94</v>
      </c>
      <c r="S3" s="12" t="s">
        <v>94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76</v>
      </c>
      <c r="H4" s="7" t="s">
        <v>77</v>
      </c>
      <c r="I4" s="7" t="s">
        <v>78</v>
      </c>
      <c r="J4" s="7" t="s">
        <v>2</v>
      </c>
      <c r="K4" s="7" t="s">
        <v>99</v>
      </c>
      <c r="L4" s="7">
        <v>2</v>
      </c>
      <c r="M4" s="7">
        <v>3</v>
      </c>
      <c r="N4" s="7" t="s">
        <v>80</v>
      </c>
      <c r="O4" s="7" t="s">
        <v>100</v>
      </c>
      <c r="P4" s="7" t="s">
        <v>101</v>
      </c>
      <c r="Q4" s="7"/>
      <c r="R4" s="11" t="s">
        <v>102</v>
      </c>
      <c r="S4" s="12" t="s">
        <v>102</v>
      </c>
      <c r="T4" s="7" t="s">
        <v>103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85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109</v>
      </c>
      <c r="O5" s="7" t="s">
        <v>110</v>
      </c>
      <c r="P5" s="7" t="s">
        <v>111</v>
      </c>
      <c r="Q5" s="7"/>
      <c r="R5" s="11" t="s">
        <v>112</v>
      </c>
      <c r="S5" s="12" t="s">
        <v>112</v>
      </c>
      <c r="T5" s="7" t="s">
        <v>113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3</v>
      </c>
      <c r="M6" s="7">
        <v>3</v>
      </c>
      <c r="N6" s="7" t="s">
        <v>80</v>
      </c>
      <c r="O6" s="7" t="s">
        <v>120</v>
      </c>
      <c r="P6" s="7" t="s">
        <v>121</v>
      </c>
      <c r="Q6" s="7"/>
      <c r="R6" s="11" t="s">
        <v>122</v>
      </c>
      <c r="S6" s="12" t="s">
        <v>122</v>
      </c>
      <c r="T6" s="7" t="s">
        <v>123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124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117</v>
      </c>
      <c r="H7" s="7" t="s">
        <v>118</v>
      </c>
      <c r="I7" s="7" t="s">
        <v>78</v>
      </c>
      <c r="J7" s="7" t="s">
        <v>2</v>
      </c>
      <c r="K7" s="7" t="s">
        <v>127</v>
      </c>
      <c r="L7" s="7">
        <v>1</v>
      </c>
      <c r="M7" s="7">
        <v>3</v>
      </c>
      <c r="N7" s="7" t="s">
        <v>80</v>
      </c>
      <c r="O7" s="7" t="s">
        <v>128</v>
      </c>
      <c r="P7" s="7" t="s">
        <v>129</v>
      </c>
      <c r="Q7" s="7"/>
      <c r="R7" s="11" t="s">
        <v>130</v>
      </c>
      <c r="S7" s="12" t="s">
        <v>130</v>
      </c>
      <c r="T7" s="7" t="s">
        <v>131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124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134</v>
      </c>
      <c r="H8" s="7" t="s">
        <v>135</v>
      </c>
      <c r="I8" s="7" t="s">
        <v>78</v>
      </c>
      <c r="J8" s="7" t="s">
        <v>2</v>
      </c>
      <c r="K8" s="7" t="s">
        <v>136</v>
      </c>
      <c r="L8" s="7">
        <v>2</v>
      </c>
      <c r="M8" s="7">
        <v>1</v>
      </c>
      <c r="N8" s="7" t="s">
        <v>80</v>
      </c>
      <c r="O8" s="7" t="s">
        <v>80</v>
      </c>
      <c r="P8" s="7" t="s">
        <v>109</v>
      </c>
      <c r="Q8" s="7"/>
      <c r="R8" s="11" t="s">
        <v>137</v>
      </c>
      <c r="S8" s="12" t="s">
        <v>19</v>
      </c>
      <c r="T8" s="7"/>
      <c r="U8" s="11" t="s">
        <v>19</v>
      </c>
      <c r="V8" s="11" t="s">
        <v>137</v>
      </c>
      <c r="W8" s="12" t="s">
        <v>138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89</v>
      </c>
      <c r="H9" s="7" t="s">
        <v>90</v>
      </c>
      <c r="I9" s="7" t="s">
        <v>78</v>
      </c>
      <c r="J9" s="7" t="s">
        <v>2</v>
      </c>
      <c r="K9" s="7" t="s">
        <v>143</v>
      </c>
      <c r="L9" s="7">
        <v>1</v>
      </c>
      <c r="M9" s="7">
        <v>4</v>
      </c>
      <c r="N9" s="7" t="s">
        <v>109</v>
      </c>
      <c r="O9" s="7" t="s">
        <v>81</v>
      </c>
      <c r="P9" s="7" t="s">
        <v>144</v>
      </c>
      <c r="Q9" s="7"/>
      <c r="R9" s="11" t="s">
        <v>145</v>
      </c>
      <c r="S9" s="12" t="s">
        <v>145</v>
      </c>
      <c r="T9" s="7" t="s">
        <v>146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96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147</v>
      </c>
      <c r="B10" s="6" t="s">
        <v>148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80</v>
      </c>
      <c r="O10" s="7" t="s">
        <v>152</v>
      </c>
      <c r="P10" s="7" t="s">
        <v>100</v>
      </c>
      <c r="Q10" s="7"/>
      <c r="R10" s="11" t="s">
        <v>153</v>
      </c>
      <c r="S10" s="12" t="s">
        <v>153</v>
      </c>
      <c r="T10" s="7" t="s">
        <v>154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155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156</v>
      </c>
      <c r="B11" s="6" t="s">
        <v>157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158</v>
      </c>
      <c r="H11" s="7" t="s">
        <v>159</v>
      </c>
      <c r="I11" s="7" t="s">
        <v>78</v>
      </c>
      <c r="J11" s="7" t="s">
        <v>2</v>
      </c>
      <c r="K11" s="7" t="s">
        <v>160</v>
      </c>
      <c r="L11" s="7">
        <v>3</v>
      </c>
      <c r="M11" s="7">
        <v>1</v>
      </c>
      <c r="N11" s="7" t="s">
        <v>109</v>
      </c>
      <c r="O11" s="7" t="s">
        <v>161</v>
      </c>
      <c r="P11" s="7" t="s">
        <v>162</v>
      </c>
      <c r="Q11" s="7"/>
      <c r="R11" s="11" t="s">
        <v>163</v>
      </c>
      <c r="S11" s="12" t="s">
        <v>163</v>
      </c>
      <c r="T11" s="7"/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164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3</v>
      </c>
      <c r="M12" s="7">
        <v>1</v>
      </c>
      <c r="N12" s="7" t="s">
        <v>109</v>
      </c>
      <c r="O12" s="7" t="s">
        <v>161</v>
      </c>
      <c r="P12" s="7" t="s">
        <v>162</v>
      </c>
      <c r="Q12" s="7"/>
      <c r="R12" s="11" t="s">
        <v>163</v>
      </c>
      <c r="S12" s="12" t="s">
        <v>163</v>
      </c>
      <c r="T12" s="7" t="s">
        <v>167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 t="s">
        <v>169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76</v>
      </c>
      <c r="H13" s="7" t="s">
        <v>77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2</v>
      </c>
      <c r="N13" s="7" t="s">
        <v>80</v>
      </c>
      <c r="O13" s="7" t="s">
        <v>100</v>
      </c>
      <c r="P13" s="7" t="s">
        <v>110</v>
      </c>
      <c r="Q13" s="7"/>
      <c r="R13" s="11" t="s">
        <v>171</v>
      </c>
      <c r="S13" s="12" t="s">
        <v>171</v>
      </c>
      <c r="T13" s="7" t="s">
        <v>172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85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 t="s">
        <v>174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2</v>
      </c>
      <c r="N14" s="7" t="s">
        <v>109</v>
      </c>
      <c r="O14" s="7" t="s">
        <v>144</v>
      </c>
      <c r="P14" s="7" t="s">
        <v>152</v>
      </c>
      <c r="Q14" s="7"/>
      <c r="R14" s="11" t="s">
        <v>178</v>
      </c>
      <c r="S14" s="12" t="s">
        <v>178</v>
      </c>
      <c r="T14" s="7" t="s">
        <v>179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76</v>
      </c>
      <c r="H15" s="7" t="s">
        <v>77</v>
      </c>
      <c r="I15" s="7" t="s">
        <v>78</v>
      </c>
      <c r="J15" s="7" t="s">
        <v>2</v>
      </c>
      <c r="K15" s="7" t="s">
        <v>183</v>
      </c>
      <c r="L15" s="7">
        <v>2</v>
      </c>
      <c r="M15" s="7">
        <v>3</v>
      </c>
      <c r="N15" s="7" t="s">
        <v>109</v>
      </c>
      <c r="O15" s="7" t="s">
        <v>184</v>
      </c>
      <c r="P15" s="7" t="s">
        <v>185</v>
      </c>
      <c r="Q15" s="7"/>
      <c r="R15" s="11" t="s">
        <v>186</v>
      </c>
      <c r="S15" s="12" t="s">
        <v>186</v>
      </c>
      <c r="T15" s="7" t="s">
        <v>187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85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188</v>
      </c>
      <c r="B16" s="6" t="s">
        <v>189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3</v>
      </c>
      <c r="N16" s="7" t="s">
        <v>109</v>
      </c>
      <c r="O16" s="7" t="s">
        <v>120</v>
      </c>
      <c r="P16" s="7" t="s">
        <v>121</v>
      </c>
      <c r="Q16" s="7"/>
      <c r="R16" s="11" t="s">
        <v>193</v>
      </c>
      <c r="S16" s="12" t="s">
        <v>193</v>
      </c>
      <c r="T16" s="7" t="s">
        <v>194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195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196</v>
      </c>
      <c r="B17" s="6" t="s">
        <v>197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2</v>
      </c>
      <c r="N17" s="7" t="s">
        <v>109</v>
      </c>
      <c r="O17" s="7" t="s">
        <v>162</v>
      </c>
      <c r="P17" s="7" t="s">
        <v>201</v>
      </c>
      <c r="Q17" s="7"/>
      <c r="R17" s="11" t="s">
        <v>202</v>
      </c>
      <c r="S17" s="12" t="s">
        <v>202</v>
      </c>
      <c r="T17" s="7" t="s">
        <v>203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204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205</v>
      </c>
      <c r="B18" s="6" t="s">
        <v>206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109</v>
      </c>
      <c r="O18" s="7" t="s">
        <v>210</v>
      </c>
      <c r="P18" s="7" t="s">
        <v>121</v>
      </c>
      <c r="Q18" s="7"/>
      <c r="R18" s="11" t="s">
        <v>211</v>
      </c>
      <c r="S18" s="12" t="s">
        <v>211</v>
      </c>
      <c r="T18" s="7" t="s">
        <v>212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213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214</v>
      </c>
      <c r="B19" s="6" t="s">
        <v>215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4</v>
      </c>
      <c r="N19" s="7" t="s">
        <v>80</v>
      </c>
      <c r="O19" s="7" t="s">
        <v>152</v>
      </c>
      <c r="P19" s="7" t="s">
        <v>101</v>
      </c>
      <c r="Q19" s="7"/>
      <c r="R19" s="11" t="s">
        <v>219</v>
      </c>
      <c r="S19" s="12" t="s">
        <v>219</v>
      </c>
      <c r="T19" s="7" t="s">
        <v>220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221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222</v>
      </c>
      <c r="B20" s="6" t="s">
        <v>223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224</v>
      </c>
      <c r="H20" s="7" t="s">
        <v>225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109</v>
      </c>
      <c r="O20" s="7" t="s">
        <v>109</v>
      </c>
      <c r="P20" s="7" t="s">
        <v>120</v>
      </c>
      <c r="Q20" s="7"/>
      <c r="R20" s="11" t="s">
        <v>227</v>
      </c>
      <c r="S20" s="12" t="s">
        <v>19</v>
      </c>
      <c r="T20" s="7"/>
      <c r="U20" s="11" t="s">
        <v>19</v>
      </c>
      <c r="V20" s="11" t="s">
        <v>227</v>
      </c>
      <c r="W20" s="12" t="s">
        <v>228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231</v>
      </c>
      <c r="B21" s="6" t="s">
        <v>232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117</v>
      </c>
      <c r="H21" s="7" t="s">
        <v>118</v>
      </c>
      <c r="I21" s="7" t="s">
        <v>78</v>
      </c>
      <c r="J21" s="7" t="s">
        <v>2</v>
      </c>
      <c r="K21" s="7" t="s">
        <v>233</v>
      </c>
      <c r="L21" s="7">
        <v>1</v>
      </c>
      <c r="M21" s="7">
        <v>3</v>
      </c>
      <c r="N21" s="7" t="s">
        <v>120</v>
      </c>
      <c r="O21" s="7" t="s">
        <v>234</v>
      </c>
      <c r="P21" s="7" t="s">
        <v>235</v>
      </c>
      <c r="Q21" s="7"/>
      <c r="R21" s="11" t="s">
        <v>236</v>
      </c>
      <c r="S21" s="12" t="s">
        <v>236</v>
      </c>
      <c r="T21" s="7" t="s">
        <v>237</v>
      </c>
      <c r="U21" s="11" t="s">
        <v>19</v>
      </c>
      <c r="V21" s="11" t="s">
        <v>19</v>
      </c>
      <c r="W21" s="12" t="s">
        <v>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124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238</v>
      </c>
      <c r="B22" s="6" t="s">
        <v>239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89</v>
      </c>
      <c r="H22" s="7" t="s">
        <v>90</v>
      </c>
      <c r="I22" s="7" t="s">
        <v>78</v>
      </c>
      <c r="J22" s="7" t="s">
        <v>2</v>
      </c>
      <c r="K22" s="7" t="s">
        <v>240</v>
      </c>
      <c r="L22" s="7">
        <v>1</v>
      </c>
      <c r="M22" s="7">
        <v>3</v>
      </c>
      <c r="N22" s="7" t="s">
        <v>120</v>
      </c>
      <c r="O22" s="7" t="s">
        <v>241</v>
      </c>
      <c r="P22" s="7" t="s">
        <v>242</v>
      </c>
      <c r="Q22" s="7"/>
      <c r="R22" s="11" t="s">
        <v>243</v>
      </c>
      <c r="S22" s="12" t="s">
        <v>243</v>
      </c>
      <c r="T22" s="7" t="s">
        <v>244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96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245</v>
      </c>
      <c r="B23" s="6" t="s">
        <v>246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247</v>
      </c>
      <c r="H23" s="7" t="s">
        <v>248</v>
      </c>
      <c r="I23" s="7" t="s">
        <v>78</v>
      </c>
      <c r="J23" s="7" t="s">
        <v>2</v>
      </c>
      <c r="K23" s="7" t="s">
        <v>249</v>
      </c>
      <c r="L23" s="7">
        <v>1</v>
      </c>
      <c r="M23" s="7">
        <v>1</v>
      </c>
      <c r="N23" s="7" t="s">
        <v>109</v>
      </c>
      <c r="O23" s="7" t="s">
        <v>120</v>
      </c>
      <c r="P23" s="7" t="s">
        <v>250</v>
      </c>
      <c r="Q23" s="7"/>
      <c r="R23" s="11" t="s">
        <v>251</v>
      </c>
      <c r="S23" s="12" t="s">
        <v>251</v>
      </c>
      <c r="T23" s="7" t="s">
        <v>252</v>
      </c>
      <c r="U23" s="11" t="s">
        <v>19</v>
      </c>
      <c r="V23" s="11" t="s">
        <v>19</v>
      </c>
      <c r="W23" s="12" t="s">
        <v>19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19</v>
      </c>
      <c r="AD23" t="s">
        <v>6</v>
      </c>
      <c r="AE23" t="s">
        <v>253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254</v>
      </c>
      <c r="B24" s="6" t="s">
        <v>255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256</v>
      </c>
      <c r="H24" s="7" t="s">
        <v>257</v>
      </c>
      <c r="I24" s="7" t="s">
        <v>78</v>
      </c>
      <c r="J24" s="7" t="s">
        <v>2</v>
      </c>
      <c r="K24" s="7" t="s">
        <v>258</v>
      </c>
      <c r="L24" s="7">
        <v>1</v>
      </c>
      <c r="M24" s="7">
        <v>2</v>
      </c>
      <c r="N24" s="7" t="s">
        <v>120</v>
      </c>
      <c r="O24" s="7" t="s">
        <v>259</v>
      </c>
      <c r="P24" s="7" t="s">
        <v>260</v>
      </c>
      <c r="Q24" s="7"/>
      <c r="R24" s="11" t="s">
        <v>261</v>
      </c>
      <c r="S24" s="12" t="s">
        <v>261</v>
      </c>
      <c r="T24" s="7" t="s">
        <v>262</v>
      </c>
      <c r="U24" s="11" t="s">
        <v>19</v>
      </c>
      <c r="V24" s="11" t="s">
        <v>19</v>
      </c>
      <c r="W24" s="12" t="s">
        <v>19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19</v>
      </c>
      <c r="AD24" t="s">
        <v>6</v>
      </c>
      <c r="AE24" t="s">
        <v>263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264</v>
      </c>
      <c r="B25" s="6" t="s">
        <v>265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266</v>
      </c>
      <c r="H25" s="7" t="s">
        <v>267</v>
      </c>
      <c r="I25" s="7" t="s">
        <v>78</v>
      </c>
      <c r="J25" s="7" t="s">
        <v>2</v>
      </c>
      <c r="K25" s="7" t="s">
        <v>268</v>
      </c>
      <c r="L25" s="7">
        <v>1</v>
      </c>
      <c r="M25" s="7">
        <v>3</v>
      </c>
      <c r="N25" s="7" t="s">
        <v>120</v>
      </c>
      <c r="O25" s="7" t="s">
        <v>120</v>
      </c>
      <c r="P25" s="7" t="s">
        <v>121</v>
      </c>
      <c r="Q25" s="7"/>
      <c r="R25" s="11" t="s">
        <v>269</v>
      </c>
      <c r="S25" s="12" t="s">
        <v>269</v>
      </c>
      <c r="T25" s="7" t="s">
        <v>270</v>
      </c>
      <c r="U25" s="11" t="s">
        <v>19</v>
      </c>
      <c r="V25" s="11" t="s">
        <v>19</v>
      </c>
      <c r="W25" s="12" t="s">
        <v>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271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272</v>
      </c>
      <c r="B26" s="6" t="s">
        <v>273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274</v>
      </c>
      <c r="H26" s="7" t="s">
        <v>275</v>
      </c>
      <c r="I26" s="7" t="s">
        <v>78</v>
      </c>
      <c r="J26" s="7" t="s">
        <v>2</v>
      </c>
      <c r="K26" s="7" t="s">
        <v>276</v>
      </c>
      <c r="L26" s="7">
        <v>1</v>
      </c>
      <c r="M26" s="7">
        <v>4</v>
      </c>
      <c r="N26" s="7" t="s">
        <v>120</v>
      </c>
      <c r="O26" s="7" t="s">
        <v>162</v>
      </c>
      <c r="P26" s="7" t="s">
        <v>100</v>
      </c>
      <c r="Q26" s="7"/>
      <c r="R26" s="11" t="s">
        <v>277</v>
      </c>
      <c r="S26" s="12" t="s">
        <v>277</v>
      </c>
      <c r="T26" s="7" t="s">
        <v>278</v>
      </c>
      <c r="U26" s="11" t="s">
        <v>19</v>
      </c>
      <c r="V26" s="11" t="s">
        <v>19</v>
      </c>
      <c r="W26" s="12" t="s">
        <v>19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19</v>
      </c>
      <c r="AD26" t="s">
        <v>6</v>
      </c>
      <c r="AE26" t="s">
        <v>124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279</v>
      </c>
      <c r="B27" s="6" t="s">
        <v>280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281</v>
      </c>
      <c r="H27" s="7" t="s">
        <v>282</v>
      </c>
      <c r="I27" s="7" t="s">
        <v>78</v>
      </c>
      <c r="J27" s="7" t="s">
        <v>2</v>
      </c>
      <c r="K27" s="7" t="s">
        <v>283</v>
      </c>
      <c r="L27" s="7">
        <v>1</v>
      </c>
      <c r="M27" s="7">
        <v>2</v>
      </c>
      <c r="N27" s="7" t="s">
        <v>120</v>
      </c>
      <c r="O27" s="7" t="s">
        <v>250</v>
      </c>
      <c r="P27" s="7" t="s">
        <v>121</v>
      </c>
      <c r="Q27" s="7"/>
      <c r="R27" s="11" t="s">
        <v>284</v>
      </c>
      <c r="S27" s="12" t="s">
        <v>284</v>
      </c>
      <c r="T27" s="7" t="s">
        <v>285</v>
      </c>
      <c r="U27" s="11" t="s">
        <v>19</v>
      </c>
      <c r="V27" s="11" t="s">
        <v>19</v>
      </c>
      <c r="W27" s="12" t="s">
        <v>19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286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287</v>
      </c>
      <c r="B28" s="6" t="s">
        <v>288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175</v>
      </c>
      <c r="H28" s="7" t="s">
        <v>176</v>
      </c>
      <c r="I28" s="7" t="s">
        <v>78</v>
      </c>
      <c r="J28" s="7" t="s">
        <v>2</v>
      </c>
      <c r="K28" s="7" t="s">
        <v>289</v>
      </c>
      <c r="L28" s="7">
        <v>1</v>
      </c>
      <c r="M28" s="7">
        <v>3</v>
      </c>
      <c r="N28" s="7" t="s">
        <v>120</v>
      </c>
      <c r="O28" s="7" t="s">
        <v>100</v>
      </c>
      <c r="P28" s="7" t="s">
        <v>101</v>
      </c>
      <c r="Q28" s="7"/>
      <c r="R28" s="11" t="s">
        <v>290</v>
      </c>
      <c r="S28" s="12" t="s">
        <v>290</v>
      </c>
      <c r="T28" s="7" t="s">
        <v>291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180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292</v>
      </c>
      <c r="B29" s="6" t="s">
        <v>293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175</v>
      </c>
      <c r="H29" s="7" t="s">
        <v>176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120</v>
      </c>
      <c r="O29" s="7" t="s">
        <v>152</v>
      </c>
      <c r="P29" s="7" t="s">
        <v>100</v>
      </c>
      <c r="Q29" s="7"/>
      <c r="R29" s="11" t="s">
        <v>295</v>
      </c>
      <c r="S29" s="12" t="s">
        <v>295</v>
      </c>
      <c r="T29" s="7" t="s">
        <v>296</v>
      </c>
      <c r="U29" s="11" t="s">
        <v>19</v>
      </c>
      <c r="V29" s="11" t="s">
        <v>19</v>
      </c>
      <c r="W29" s="12" t="s">
        <v>19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297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298</v>
      </c>
      <c r="B30" s="6" t="s">
        <v>299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117</v>
      </c>
      <c r="H30" s="7" t="s">
        <v>118</v>
      </c>
      <c r="I30" s="7" t="s">
        <v>78</v>
      </c>
      <c r="J30" s="7" t="s">
        <v>2</v>
      </c>
      <c r="K30" s="7" t="s">
        <v>300</v>
      </c>
      <c r="L30" s="7">
        <v>3</v>
      </c>
      <c r="M30" s="7">
        <v>1</v>
      </c>
      <c r="N30" s="7" t="s">
        <v>120</v>
      </c>
      <c r="O30" s="7" t="s">
        <v>301</v>
      </c>
      <c r="P30" s="7" t="s">
        <v>302</v>
      </c>
      <c r="Q30" s="7"/>
      <c r="R30" s="11" t="s">
        <v>303</v>
      </c>
      <c r="S30" s="12" t="s">
        <v>303</v>
      </c>
      <c r="T30" s="7" t="s">
        <v>304</v>
      </c>
      <c r="U30" s="11" t="s">
        <v>19</v>
      </c>
      <c r="V30" s="11" t="s">
        <v>19</v>
      </c>
      <c r="W30" s="12" t="s">
        <v>19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124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305</v>
      </c>
      <c r="B31" s="6" t="s">
        <v>306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307</v>
      </c>
      <c r="H31" s="7" t="s">
        <v>308</v>
      </c>
      <c r="I31" s="7" t="s">
        <v>78</v>
      </c>
      <c r="J31" s="7" t="s">
        <v>2</v>
      </c>
      <c r="K31" s="7" t="s">
        <v>309</v>
      </c>
      <c r="L31" s="7">
        <v>3</v>
      </c>
      <c r="M31" s="7">
        <v>1</v>
      </c>
      <c r="N31" s="7" t="s">
        <v>120</v>
      </c>
      <c r="O31" s="7" t="s">
        <v>120</v>
      </c>
      <c r="P31" s="7" t="s">
        <v>250</v>
      </c>
      <c r="Q31" s="7"/>
      <c r="R31" s="11" t="s">
        <v>310</v>
      </c>
      <c r="S31" s="12" t="s">
        <v>19</v>
      </c>
      <c r="T31" s="7"/>
      <c r="U31" s="11" t="s">
        <v>19</v>
      </c>
      <c r="V31" s="11" t="s">
        <v>310</v>
      </c>
      <c r="W31" s="12" t="s">
        <v>311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314</v>
      </c>
      <c r="B32" s="6" t="s">
        <v>315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307</v>
      </c>
      <c r="H32" s="7" t="s">
        <v>308</v>
      </c>
      <c r="I32" s="7" t="s">
        <v>78</v>
      </c>
      <c r="J32" s="7" t="s">
        <v>2</v>
      </c>
      <c r="K32" s="7" t="s">
        <v>316</v>
      </c>
      <c r="L32" s="7">
        <v>1</v>
      </c>
      <c r="M32" s="7">
        <v>1</v>
      </c>
      <c r="N32" s="7" t="s">
        <v>120</v>
      </c>
      <c r="O32" s="7" t="s">
        <v>120</v>
      </c>
      <c r="P32" s="7" t="s">
        <v>250</v>
      </c>
      <c r="Q32" s="7"/>
      <c r="R32" s="11" t="s">
        <v>317</v>
      </c>
      <c r="S32" s="12" t="s">
        <v>19</v>
      </c>
      <c r="T32" s="7"/>
      <c r="U32" s="11" t="s">
        <v>19</v>
      </c>
      <c r="V32" s="11" t="s">
        <v>317</v>
      </c>
      <c r="W32" s="12" t="s">
        <v>318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321</v>
      </c>
      <c r="B33" s="6" t="s">
        <v>322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89</v>
      </c>
      <c r="H33" s="7" t="s">
        <v>90</v>
      </c>
      <c r="I33" s="7" t="s">
        <v>78</v>
      </c>
      <c r="J33" s="7" t="s">
        <v>2</v>
      </c>
      <c r="K33" s="7" t="s">
        <v>323</v>
      </c>
      <c r="L33" s="7">
        <v>1</v>
      </c>
      <c r="M33" s="7">
        <v>1</v>
      </c>
      <c r="N33" s="7" t="s">
        <v>250</v>
      </c>
      <c r="O33" s="7" t="s">
        <v>324</v>
      </c>
      <c r="P33" s="7" t="s">
        <v>92</v>
      </c>
      <c r="Q33" s="7"/>
      <c r="R33" s="11" t="s">
        <v>325</v>
      </c>
      <c r="S33" s="12" t="s">
        <v>325</v>
      </c>
      <c r="T33" s="7" t="s">
        <v>326</v>
      </c>
      <c r="U33" s="11" t="s">
        <v>19</v>
      </c>
      <c r="V33" s="11" t="s">
        <v>19</v>
      </c>
      <c r="W33" s="12" t="s">
        <v>19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327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328</v>
      </c>
      <c r="B34" s="6" t="s">
        <v>329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330</v>
      </c>
      <c r="H34" s="7" t="s">
        <v>331</v>
      </c>
      <c r="I34" s="7" t="s">
        <v>78</v>
      </c>
      <c r="J34" s="7" t="s">
        <v>2</v>
      </c>
      <c r="K34" s="7" t="s">
        <v>332</v>
      </c>
      <c r="L34" s="7">
        <v>1</v>
      </c>
      <c r="M34" s="7">
        <v>3</v>
      </c>
      <c r="N34" s="7" t="s">
        <v>120</v>
      </c>
      <c r="O34" s="7" t="s">
        <v>250</v>
      </c>
      <c r="P34" s="7" t="s">
        <v>81</v>
      </c>
      <c r="Q34" s="7"/>
      <c r="R34" s="11" t="s">
        <v>333</v>
      </c>
      <c r="S34" s="12" t="s">
        <v>333</v>
      </c>
      <c r="T34" s="7" t="s">
        <v>334</v>
      </c>
      <c r="U34" s="11" t="s">
        <v>19</v>
      </c>
      <c r="V34" s="11" t="s">
        <v>19</v>
      </c>
      <c r="W34" s="12" t="s">
        <v>19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19</v>
      </c>
      <c r="AD34" t="s">
        <v>6</v>
      </c>
      <c r="AE34" t="s">
        <v>335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336</v>
      </c>
      <c r="B35" s="6" t="s">
        <v>337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338</v>
      </c>
      <c r="H35" s="7" t="s">
        <v>339</v>
      </c>
      <c r="I35" s="7" t="s">
        <v>78</v>
      </c>
      <c r="J35" s="7" t="s">
        <v>2</v>
      </c>
      <c r="K35" s="7" t="s">
        <v>340</v>
      </c>
      <c r="L35" s="7">
        <v>1</v>
      </c>
      <c r="M35" s="7">
        <v>2</v>
      </c>
      <c r="N35" s="7" t="s">
        <v>120</v>
      </c>
      <c r="O35" s="7" t="s">
        <v>250</v>
      </c>
      <c r="P35" s="7" t="s">
        <v>121</v>
      </c>
      <c r="Q35" s="7"/>
      <c r="R35" s="11" t="s">
        <v>341</v>
      </c>
      <c r="S35" s="12" t="s">
        <v>341</v>
      </c>
      <c r="T35" s="7" t="s">
        <v>342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343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344</v>
      </c>
      <c r="B36" s="6" t="s">
        <v>345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346</v>
      </c>
      <c r="H36" s="7" t="s">
        <v>347</v>
      </c>
      <c r="I36" s="7" t="s">
        <v>78</v>
      </c>
      <c r="J36" s="7" t="s">
        <v>2</v>
      </c>
      <c r="K36" s="7" t="s">
        <v>348</v>
      </c>
      <c r="L36" s="7">
        <v>1</v>
      </c>
      <c r="M36" s="7">
        <v>1</v>
      </c>
      <c r="N36" s="7" t="s">
        <v>120</v>
      </c>
      <c r="O36" s="7" t="s">
        <v>120</v>
      </c>
      <c r="P36" s="7" t="s">
        <v>250</v>
      </c>
      <c r="Q36" s="7"/>
      <c r="R36" s="11" t="s">
        <v>349</v>
      </c>
      <c r="S36" s="12" t="s">
        <v>19</v>
      </c>
      <c r="T36" s="7"/>
      <c r="U36" s="11" t="s">
        <v>19</v>
      </c>
      <c r="V36" s="11" t="s">
        <v>349</v>
      </c>
      <c r="W36" s="12" t="s">
        <v>350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351</v>
      </c>
      <c r="AD36" t="s">
        <v>6</v>
      </c>
      <c r="AE36" t="s">
        <v>352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353</v>
      </c>
      <c r="B37" s="6" t="s">
        <v>354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355</v>
      </c>
      <c r="H37" s="7" t="s">
        <v>356</v>
      </c>
      <c r="I37" s="7" t="s">
        <v>78</v>
      </c>
      <c r="J37" s="7" t="s">
        <v>2</v>
      </c>
      <c r="K37" s="7" t="s">
        <v>357</v>
      </c>
      <c r="L37" s="7">
        <v>1</v>
      </c>
      <c r="M37" s="7">
        <v>1</v>
      </c>
      <c r="N37" s="7" t="s">
        <v>250</v>
      </c>
      <c r="O37" s="7" t="s">
        <v>250</v>
      </c>
      <c r="P37" s="7" t="s">
        <v>210</v>
      </c>
      <c r="Q37" s="7"/>
      <c r="R37" s="11" t="s">
        <v>358</v>
      </c>
      <c r="S37" s="12" t="s">
        <v>358</v>
      </c>
      <c r="T37" s="7" t="s">
        <v>359</v>
      </c>
      <c r="U37" s="11" t="s">
        <v>19</v>
      </c>
      <c r="V37" s="11" t="s">
        <v>19</v>
      </c>
      <c r="W37" s="12" t="s">
        <v>19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19</v>
      </c>
      <c r="AD37" t="s">
        <v>6</v>
      </c>
      <c r="AE37" t="s">
        <v>360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361</v>
      </c>
      <c r="B38" s="6" t="s">
        <v>362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363</v>
      </c>
      <c r="H38" s="7" t="s">
        <v>364</v>
      </c>
      <c r="I38" s="7" t="s">
        <v>78</v>
      </c>
      <c r="J38" s="7" t="s">
        <v>2</v>
      </c>
      <c r="K38" s="7" t="s">
        <v>365</v>
      </c>
      <c r="L38" s="7">
        <v>1</v>
      </c>
      <c r="M38" s="7">
        <v>1</v>
      </c>
      <c r="N38" s="7" t="s">
        <v>120</v>
      </c>
      <c r="O38" s="7" t="s">
        <v>110</v>
      </c>
      <c r="P38" s="7" t="s">
        <v>101</v>
      </c>
      <c r="Q38" s="7"/>
      <c r="R38" s="11" t="s">
        <v>366</v>
      </c>
      <c r="S38" s="12" t="s">
        <v>366</v>
      </c>
      <c r="T38" s="7" t="s">
        <v>367</v>
      </c>
      <c r="U38" s="11" t="s">
        <v>19</v>
      </c>
      <c r="V38" s="11" t="s">
        <v>19</v>
      </c>
      <c r="W38" s="12" t="s">
        <v>19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19</v>
      </c>
      <c r="AD38" t="s">
        <v>6</v>
      </c>
      <c r="AE38" t="s">
        <v>368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369</v>
      </c>
      <c r="B39" s="6" t="s">
        <v>370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363</v>
      </c>
      <c r="H39" s="7" t="s">
        <v>364</v>
      </c>
      <c r="I39" s="7" t="s">
        <v>78</v>
      </c>
      <c r="J39" s="7" t="s">
        <v>2</v>
      </c>
      <c r="K39" s="7" t="s">
        <v>371</v>
      </c>
      <c r="L39" s="7">
        <v>1</v>
      </c>
      <c r="M39" s="7">
        <v>1</v>
      </c>
      <c r="N39" s="7" t="s">
        <v>120</v>
      </c>
      <c r="O39" s="7" t="s">
        <v>372</v>
      </c>
      <c r="P39" s="7" t="s">
        <v>110</v>
      </c>
      <c r="Q39" s="7"/>
      <c r="R39" s="11" t="s">
        <v>366</v>
      </c>
      <c r="S39" s="12" t="s">
        <v>366</v>
      </c>
      <c r="T39" s="7" t="s">
        <v>373</v>
      </c>
      <c r="U39" s="11" t="s">
        <v>19</v>
      </c>
      <c r="V39" s="11" t="s">
        <v>19</v>
      </c>
      <c r="W39" s="12" t="s">
        <v>19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19</v>
      </c>
      <c r="AD39" t="s">
        <v>6</v>
      </c>
      <c r="AE39" t="s">
        <v>368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374</v>
      </c>
      <c r="B40" s="6" t="s">
        <v>375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247</v>
      </c>
      <c r="H40" s="7" t="s">
        <v>248</v>
      </c>
      <c r="I40" s="7" t="s">
        <v>78</v>
      </c>
      <c r="J40" s="7" t="s">
        <v>2</v>
      </c>
      <c r="K40" s="7" t="s">
        <v>376</v>
      </c>
      <c r="L40" s="7">
        <v>1</v>
      </c>
      <c r="M40" s="7">
        <v>1</v>
      </c>
      <c r="N40" s="7" t="s">
        <v>109</v>
      </c>
      <c r="O40" s="7" t="s">
        <v>120</v>
      </c>
      <c r="P40" s="7" t="s">
        <v>250</v>
      </c>
      <c r="Q40" s="7"/>
      <c r="R40" s="11" t="s">
        <v>251</v>
      </c>
      <c r="S40" s="12" t="s">
        <v>19</v>
      </c>
      <c r="T40" s="7"/>
      <c r="U40" s="11" t="s">
        <v>19</v>
      </c>
      <c r="V40" s="11" t="s">
        <v>251</v>
      </c>
      <c r="W40" s="12" t="s">
        <v>377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378</v>
      </c>
      <c r="AD40" t="s">
        <v>6</v>
      </c>
      <c r="AE40" t="s">
        <v>379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380</v>
      </c>
      <c r="B41" s="6" t="s">
        <v>381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247</v>
      </c>
      <c r="H41" s="7" t="s">
        <v>248</v>
      </c>
      <c r="I41" s="7" t="s">
        <v>78</v>
      </c>
      <c r="J41" s="7" t="s">
        <v>2</v>
      </c>
      <c r="K41" s="7" t="s">
        <v>382</v>
      </c>
      <c r="L41" s="7">
        <v>1</v>
      </c>
      <c r="M41" s="7">
        <v>1</v>
      </c>
      <c r="N41" s="7" t="s">
        <v>109</v>
      </c>
      <c r="O41" s="7" t="s">
        <v>120</v>
      </c>
      <c r="P41" s="7" t="s">
        <v>250</v>
      </c>
      <c r="Q41" s="7"/>
      <c r="R41" s="11" t="s">
        <v>383</v>
      </c>
      <c r="S41" s="12" t="s">
        <v>19</v>
      </c>
      <c r="T41" s="7"/>
      <c r="U41" s="11" t="s">
        <v>19</v>
      </c>
      <c r="V41" s="11" t="s">
        <v>383</v>
      </c>
      <c r="W41" s="12" t="s">
        <v>384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387</v>
      </c>
      <c r="B42" s="6" t="s">
        <v>388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389</v>
      </c>
      <c r="H42" s="7" t="s">
        <v>390</v>
      </c>
      <c r="I42" s="7" t="s">
        <v>78</v>
      </c>
      <c r="J42" s="7" t="s">
        <v>2</v>
      </c>
      <c r="K42" s="7" t="s">
        <v>391</v>
      </c>
      <c r="L42" s="7">
        <v>2</v>
      </c>
      <c r="M42" s="7">
        <v>1</v>
      </c>
      <c r="N42" s="7" t="s">
        <v>120</v>
      </c>
      <c r="O42" s="7" t="s">
        <v>120</v>
      </c>
      <c r="P42" s="7" t="s">
        <v>250</v>
      </c>
      <c r="Q42" s="7"/>
      <c r="R42" s="11" t="s">
        <v>392</v>
      </c>
      <c r="S42" s="12" t="s">
        <v>19</v>
      </c>
      <c r="T42" s="7"/>
      <c r="U42" s="11" t="s">
        <v>19</v>
      </c>
      <c r="V42" s="11" t="s">
        <v>392</v>
      </c>
      <c r="W42" s="12" t="s">
        <v>393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394</v>
      </c>
      <c r="AD42" t="s">
        <v>6</v>
      </c>
      <c r="AE42" t="s">
        <v>395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396</v>
      </c>
      <c r="B43" s="6" t="s">
        <v>397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398</v>
      </c>
      <c r="H43" s="7" t="s">
        <v>399</v>
      </c>
      <c r="I43" s="7" t="s">
        <v>78</v>
      </c>
      <c r="J43" s="7" t="s">
        <v>2</v>
      </c>
      <c r="K43" s="7" t="s">
        <v>400</v>
      </c>
      <c r="L43" s="7">
        <v>1</v>
      </c>
      <c r="M43" s="7">
        <v>1</v>
      </c>
      <c r="N43" s="7" t="s">
        <v>120</v>
      </c>
      <c r="O43" s="7" t="s">
        <v>120</v>
      </c>
      <c r="P43" s="7" t="s">
        <v>250</v>
      </c>
      <c r="Q43" s="7"/>
      <c r="R43" s="11" t="s">
        <v>401</v>
      </c>
      <c r="S43" s="12" t="s">
        <v>19</v>
      </c>
      <c r="T43" s="7"/>
      <c r="U43" s="11" t="s">
        <v>19</v>
      </c>
      <c r="V43" s="11" t="s">
        <v>401</v>
      </c>
      <c r="W43" s="12" t="s">
        <v>402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403</v>
      </c>
      <c r="AD43" t="s">
        <v>6</v>
      </c>
      <c r="AE43" t="s">
        <v>313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404</v>
      </c>
      <c r="B44" s="6" t="s">
        <v>405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406</v>
      </c>
      <c r="H44" s="7" t="s">
        <v>407</v>
      </c>
      <c r="I44" s="7" t="s">
        <v>78</v>
      </c>
      <c r="J44" s="7" t="s">
        <v>2</v>
      </c>
      <c r="K44" s="7" t="s">
        <v>408</v>
      </c>
      <c r="L44" s="7">
        <v>1</v>
      </c>
      <c r="M44" s="7">
        <v>1</v>
      </c>
      <c r="N44" s="7" t="s">
        <v>120</v>
      </c>
      <c r="O44" s="7" t="s">
        <v>250</v>
      </c>
      <c r="P44" s="7" t="s">
        <v>210</v>
      </c>
      <c r="Q44" s="7"/>
      <c r="R44" s="11" t="s">
        <v>409</v>
      </c>
      <c r="S44" s="12" t="s">
        <v>19</v>
      </c>
      <c r="T44" s="7"/>
      <c r="U44" s="11" t="s">
        <v>19</v>
      </c>
      <c r="V44" s="11" t="s">
        <v>409</v>
      </c>
      <c r="W44" s="12" t="s">
        <v>410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411</v>
      </c>
      <c r="AD44" t="s">
        <v>6</v>
      </c>
      <c r="AE44" t="s">
        <v>412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413</v>
      </c>
      <c r="B45" s="6" t="s">
        <v>414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415</v>
      </c>
      <c r="H45" s="7" t="s">
        <v>416</v>
      </c>
      <c r="I45" s="7" t="s">
        <v>78</v>
      </c>
      <c r="J45" s="7" t="s">
        <v>2</v>
      </c>
      <c r="K45" s="7" t="s">
        <v>417</v>
      </c>
      <c r="L45" s="7">
        <v>1</v>
      </c>
      <c r="M45" s="7">
        <v>1</v>
      </c>
      <c r="N45" s="7" t="s">
        <v>210</v>
      </c>
      <c r="O45" s="7" t="s">
        <v>201</v>
      </c>
      <c r="P45" s="7" t="s">
        <v>152</v>
      </c>
      <c r="Q45" s="7"/>
      <c r="R45" s="11" t="s">
        <v>418</v>
      </c>
      <c r="S45" s="12" t="s">
        <v>418</v>
      </c>
      <c r="T45" s="7" t="s">
        <v>419</v>
      </c>
      <c r="U45" s="11" t="s">
        <v>19</v>
      </c>
      <c r="V45" s="11" t="s">
        <v>19</v>
      </c>
      <c r="W45" s="12" t="s">
        <v>19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19</v>
      </c>
      <c r="AD45" t="s">
        <v>6</v>
      </c>
      <c r="AE45" t="s">
        <v>420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421</v>
      </c>
      <c r="B46" s="6" t="s">
        <v>422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423</v>
      </c>
      <c r="H46" s="7" t="s">
        <v>424</v>
      </c>
      <c r="I46" s="7" t="s">
        <v>78</v>
      </c>
      <c r="J46" s="7" t="s">
        <v>2</v>
      </c>
      <c r="K46" s="7" t="s">
        <v>425</v>
      </c>
      <c r="L46" s="7">
        <v>2</v>
      </c>
      <c r="M46" s="7">
        <v>2</v>
      </c>
      <c r="N46" s="7" t="s">
        <v>120</v>
      </c>
      <c r="O46" s="7" t="s">
        <v>120</v>
      </c>
      <c r="P46" s="7" t="s">
        <v>210</v>
      </c>
      <c r="Q46" s="7"/>
      <c r="R46" s="11" t="s">
        <v>426</v>
      </c>
      <c r="S46" s="12" t="s">
        <v>19</v>
      </c>
      <c r="T46" s="7"/>
      <c r="U46" s="11" t="s">
        <v>19</v>
      </c>
      <c r="V46" s="11" t="s">
        <v>426</v>
      </c>
      <c r="W46" s="12" t="s">
        <v>427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428</v>
      </c>
      <c r="AD46" t="s">
        <v>6</v>
      </c>
      <c r="AE46" t="s">
        <v>429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430</v>
      </c>
      <c r="B47" s="6" t="s">
        <v>431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432</v>
      </c>
      <c r="H47" s="7" t="s">
        <v>433</v>
      </c>
      <c r="I47" s="7" t="s">
        <v>78</v>
      </c>
      <c r="J47" s="7" t="s">
        <v>2</v>
      </c>
      <c r="K47" s="7" t="s">
        <v>434</v>
      </c>
      <c r="L47" s="7">
        <v>3</v>
      </c>
      <c r="M47" s="7">
        <v>2</v>
      </c>
      <c r="N47" s="7" t="s">
        <v>109</v>
      </c>
      <c r="O47" s="7" t="s">
        <v>120</v>
      </c>
      <c r="P47" s="7" t="s">
        <v>210</v>
      </c>
      <c r="Q47" s="7"/>
      <c r="R47" s="11" t="s">
        <v>435</v>
      </c>
      <c r="S47" s="12" t="s">
        <v>19</v>
      </c>
      <c r="T47" s="7"/>
      <c r="U47" s="11" t="s">
        <v>19</v>
      </c>
      <c r="V47" s="11" t="s">
        <v>435</v>
      </c>
      <c r="W47" s="12" t="s">
        <v>436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437</v>
      </c>
      <c r="AD47" t="s">
        <v>6</v>
      </c>
      <c r="AE47" t="s">
        <v>438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439</v>
      </c>
      <c r="B48" s="6" t="s">
        <v>440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432</v>
      </c>
      <c r="H48" s="7" t="s">
        <v>433</v>
      </c>
      <c r="I48" s="7" t="s">
        <v>78</v>
      </c>
      <c r="J48" s="7" t="s">
        <v>2</v>
      </c>
      <c r="K48" s="7" t="s">
        <v>441</v>
      </c>
      <c r="L48" s="7">
        <v>1</v>
      </c>
      <c r="M48" s="7">
        <v>2</v>
      </c>
      <c r="N48" s="7" t="s">
        <v>109</v>
      </c>
      <c r="O48" s="7" t="s">
        <v>120</v>
      </c>
      <c r="P48" s="7" t="s">
        <v>210</v>
      </c>
      <c r="Q48" s="7"/>
      <c r="R48" s="11" t="s">
        <v>442</v>
      </c>
      <c r="S48" s="12" t="s">
        <v>19</v>
      </c>
      <c r="T48" s="7"/>
      <c r="U48" s="11" t="s">
        <v>19</v>
      </c>
      <c r="V48" s="11" t="s">
        <v>442</v>
      </c>
      <c r="W48" s="12" t="s">
        <v>443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444</v>
      </c>
      <c r="AD48" t="s">
        <v>6</v>
      </c>
      <c r="AE48" t="s">
        <v>438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445</v>
      </c>
      <c r="B49" s="6" t="s">
        <v>446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432</v>
      </c>
      <c r="H49" s="7" t="s">
        <v>433</v>
      </c>
      <c r="I49" s="7" t="s">
        <v>78</v>
      </c>
      <c r="J49" s="7" t="s">
        <v>2</v>
      </c>
      <c r="K49" s="7" t="s">
        <v>447</v>
      </c>
      <c r="L49" s="7">
        <v>2</v>
      </c>
      <c r="M49" s="7">
        <v>1</v>
      </c>
      <c r="N49" s="7" t="s">
        <v>120</v>
      </c>
      <c r="O49" s="7" t="s">
        <v>250</v>
      </c>
      <c r="P49" s="7" t="s">
        <v>210</v>
      </c>
      <c r="Q49" s="7"/>
      <c r="R49" s="11" t="s">
        <v>448</v>
      </c>
      <c r="S49" s="12" t="s">
        <v>19</v>
      </c>
      <c r="T49" s="7"/>
      <c r="U49" s="11" t="s">
        <v>19</v>
      </c>
      <c r="V49" s="11" t="s">
        <v>448</v>
      </c>
      <c r="W49" s="12" t="s">
        <v>449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450</v>
      </c>
      <c r="AD49" t="s">
        <v>6</v>
      </c>
      <c r="AE49" t="s">
        <v>451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452</v>
      </c>
      <c r="B50" s="6" t="s">
        <v>453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454</v>
      </c>
      <c r="H50" s="7" t="s">
        <v>455</v>
      </c>
      <c r="I50" s="7" t="s">
        <v>78</v>
      </c>
      <c r="J50" s="7" t="s">
        <v>2</v>
      </c>
      <c r="K50" s="7" t="s">
        <v>456</v>
      </c>
      <c r="L50" s="7">
        <v>1</v>
      </c>
      <c r="M50" s="7">
        <v>2</v>
      </c>
      <c r="N50" s="7" t="s">
        <v>250</v>
      </c>
      <c r="O50" s="7" t="s">
        <v>110</v>
      </c>
      <c r="P50" s="7" t="s">
        <v>457</v>
      </c>
      <c r="Q50" s="7"/>
      <c r="R50" s="11" t="s">
        <v>458</v>
      </c>
      <c r="S50" s="12" t="s">
        <v>458</v>
      </c>
      <c r="T50" s="7" t="s">
        <v>459</v>
      </c>
      <c r="U50" s="11" t="s">
        <v>19</v>
      </c>
      <c r="V50" s="11" t="s">
        <v>19</v>
      </c>
      <c r="W50" s="12" t="s">
        <v>19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19</v>
      </c>
      <c r="AD50" t="s">
        <v>6</v>
      </c>
      <c r="AE50" t="s">
        <v>460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461</v>
      </c>
      <c r="B51" s="6" t="s">
        <v>462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454</v>
      </c>
      <c r="H51" s="7" t="s">
        <v>455</v>
      </c>
      <c r="I51" s="7" t="s">
        <v>78</v>
      </c>
      <c r="J51" s="7" t="s">
        <v>2</v>
      </c>
      <c r="K51" s="7" t="s">
        <v>463</v>
      </c>
      <c r="L51" s="7">
        <v>1</v>
      </c>
      <c r="M51" s="7">
        <v>3</v>
      </c>
      <c r="N51" s="7" t="s">
        <v>210</v>
      </c>
      <c r="O51" s="7" t="s">
        <v>302</v>
      </c>
      <c r="P51" s="7" t="s">
        <v>464</v>
      </c>
      <c r="Q51" s="7"/>
      <c r="R51" s="11" t="s">
        <v>465</v>
      </c>
      <c r="S51" s="12" t="s">
        <v>465</v>
      </c>
      <c r="T51" s="7" t="s">
        <v>466</v>
      </c>
      <c r="U51" s="11" t="s">
        <v>19</v>
      </c>
      <c r="V51" s="11" t="s">
        <v>19</v>
      </c>
      <c r="W51" s="12" t="s">
        <v>19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467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468</v>
      </c>
      <c r="B52" s="6" t="s">
        <v>469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470</v>
      </c>
      <c r="H52" s="7" t="s">
        <v>471</v>
      </c>
      <c r="I52" s="7" t="s">
        <v>78</v>
      </c>
      <c r="J52" s="7" t="s">
        <v>2</v>
      </c>
      <c r="K52" s="7" t="s">
        <v>472</v>
      </c>
      <c r="L52" s="7">
        <v>1</v>
      </c>
      <c r="M52" s="7">
        <v>1</v>
      </c>
      <c r="N52" s="7" t="s">
        <v>120</v>
      </c>
      <c r="O52" s="7" t="s">
        <v>250</v>
      </c>
      <c r="P52" s="7" t="s">
        <v>210</v>
      </c>
      <c r="Q52" s="7"/>
      <c r="R52" s="11" t="s">
        <v>473</v>
      </c>
      <c r="S52" s="12" t="s">
        <v>19</v>
      </c>
      <c r="T52" s="7"/>
      <c r="U52" s="11" t="s">
        <v>19</v>
      </c>
      <c r="V52" s="11" t="s">
        <v>473</v>
      </c>
      <c r="W52" s="12" t="s">
        <v>474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475</v>
      </c>
      <c r="AD52" t="s">
        <v>6</v>
      </c>
      <c r="AE52" t="s">
        <v>253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476</v>
      </c>
      <c r="B53" s="6" t="s">
        <v>477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478</v>
      </c>
      <c r="H53" s="7" t="s">
        <v>479</v>
      </c>
      <c r="I53" s="7" t="s">
        <v>78</v>
      </c>
      <c r="J53" s="7" t="s">
        <v>2</v>
      </c>
      <c r="K53" s="7" t="s">
        <v>480</v>
      </c>
      <c r="L53" s="7">
        <v>1</v>
      </c>
      <c r="M53" s="7">
        <v>1</v>
      </c>
      <c r="N53" s="7" t="s">
        <v>250</v>
      </c>
      <c r="O53" s="7" t="s">
        <v>250</v>
      </c>
      <c r="P53" s="7" t="s">
        <v>210</v>
      </c>
      <c r="Q53" s="7"/>
      <c r="R53" s="11" t="s">
        <v>481</v>
      </c>
      <c r="S53" s="12" t="s">
        <v>19</v>
      </c>
      <c r="T53" s="7"/>
      <c r="U53" s="11" t="s">
        <v>19</v>
      </c>
      <c r="V53" s="11" t="s">
        <v>481</v>
      </c>
      <c r="W53" s="12" t="s">
        <v>482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483</v>
      </c>
      <c r="AD53" t="s">
        <v>6</v>
      </c>
      <c r="AE53" t="s">
        <v>484</v>
      </c>
      <c r="AF53" t="s">
        <v>86</v>
      </c>
      <c r="AG53" t="s">
        <v>74</v>
      </c>
      <c r="AH53" t="s">
        <v>19</v>
      </c>
    </row>
    <row r="54" customHeight="1" spans="1:32">
      <c r="A54" s="10" t="s">
        <v>485</v>
      </c>
      <c r="B54" s="10"/>
      <c r="C54" s="10" t="s">
        <v>486</v>
      </c>
      <c r="D54" s="10"/>
      <c r="E54" s="10"/>
      <c r="F54" s="10"/>
      <c r="G54" s="10" t="s">
        <v>486</v>
      </c>
      <c r="H54" s="10" t="s">
        <v>486</v>
      </c>
      <c r="I54" s="10" t="s">
        <v>486</v>
      </c>
      <c r="J54" s="10" t="s">
        <v>486</v>
      </c>
      <c r="K54" s="10" t="s">
        <v>486</v>
      </c>
      <c r="L54" s="10" t="s">
        <v>486</v>
      </c>
      <c r="M54" s="10" t="s">
        <v>486</v>
      </c>
      <c r="N54" s="10" t="s">
        <v>486</v>
      </c>
      <c r="O54" s="10" t="s">
        <v>486</v>
      </c>
      <c r="P54" s="10" t="s">
        <v>486</v>
      </c>
      <c r="Q54" s="10"/>
      <c r="R54" s="13" t="s">
        <v>20</v>
      </c>
      <c r="S54" s="13" t="s">
        <v>21</v>
      </c>
      <c r="T54" s="10" t="s">
        <v>486</v>
      </c>
      <c r="U54" s="13"/>
      <c r="V54" s="13" t="s">
        <v>487</v>
      </c>
      <c r="W54" s="13" t="s">
        <v>22</v>
      </c>
      <c r="X54" s="13"/>
      <c r="Y54" s="13"/>
      <c r="Z54" s="13"/>
      <c r="AA54" s="10"/>
      <c r="AB54" s="13"/>
      <c r="AC54" s="10"/>
      <c r="AD54" s="10" t="s">
        <v>486</v>
      </c>
      <c r="AE54" s="10"/>
      <c r="AF5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488</v>
      </c>
      <c r="B1" s="4" t="s">
        <v>489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490</v>
      </c>
      <c r="H1" s="4" t="s">
        <v>491</v>
      </c>
      <c r="I1" s="4" t="s">
        <v>13</v>
      </c>
      <c r="J1" s="4" t="s">
        <v>17</v>
      </c>
      <c r="K1" s="4" t="s">
        <v>18</v>
      </c>
      <c r="L1" s="9" t="s">
        <v>492</v>
      </c>
      <c r="M1" s="4" t="s">
        <v>493</v>
      </c>
      <c r="N1" s="4" t="s">
        <v>494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495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workbookViewId="0">
      <selection activeCell="A61" sqref="A61:D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496</v>
      </c>
    </row>
    <row r="2" ht="14.25" hidden="1" customHeight="1" spans="1:9">
      <c r="A2" s="6" t="s">
        <v>71</v>
      </c>
      <c r="B2" s="7" t="s">
        <v>81</v>
      </c>
      <c r="C2" s="7" t="s">
        <v>82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87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34" si="0">D3-E3</f>
        <v>#N/A</v>
      </c>
      <c r="H3" t="e">
        <f t="shared" ref="H3:H34" si="1">$H$1&amp;F3</f>
        <v>#N/A</v>
      </c>
      <c r="I3" t="e">
        <f>VLOOKUP(A3,HOP!A:U,21,0)</f>
        <v>#N/A</v>
      </c>
    </row>
    <row r="4" ht="14.25" hidden="1" customHeight="1" spans="1:9">
      <c r="A4" s="6" t="s">
        <v>97</v>
      </c>
      <c r="B4" s="7" t="s">
        <v>100</v>
      </c>
      <c r="C4" s="7" t="s">
        <v>101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104</v>
      </c>
      <c r="B5" s="7" t="s">
        <v>110</v>
      </c>
      <c r="C5" s="7" t="s">
        <v>111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115</v>
      </c>
      <c r="B6" s="7" t="s">
        <v>120</v>
      </c>
      <c r="C6" s="7" t="s">
        <v>121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6" t="s">
        <v>125</v>
      </c>
      <c r="B7" s="7" t="s">
        <v>128</v>
      </c>
      <c r="C7" s="7" t="s">
        <v>129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customHeight="1" spans="1:9">
      <c r="A8" s="6" t="s">
        <v>132</v>
      </c>
      <c r="B8" s="7" t="s">
        <v>80</v>
      </c>
      <c r="C8" s="7" t="s">
        <v>109</v>
      </c>
      <c r="D8" s="3">
        <v>2886</v>
      </c>
      <c r="E8" t="str">
        <f>VLOOKUP(A8,HOP!A:L,12,0)</f>
        <v>2886.00</v>
      </c>
      <c r="F8" t="str">
        <f>VLOOKUP(A8,HOP!A:C,3,0)</f>
        <v>3595372</v>
      </c>
      <c r="G8">
        <f t="shared" si="0"/>
        <v>0</v>
      </c>
      <c r="H8" t="str">
        <f t="shared" si="1"/>
        <v>，3595372</v>
      </c>
      <c r="I8" t="str">
        <f>VLOOKUP(A8,HOP!A:U,21,0)</f>
        <v>直采</v>
      </c>
    </row>
    <row r="9" ht="14.25" hidden="1" customHeight="1" spans="1:9">
      <c r="A9" s="6" t="s">
        <v>141</v>
      </c>
      <c r="B9" s="7" t="s">
        <v>81</v>
      </c>
      <c r="C9" s="7" t="s">
        <v>144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147</v>
      </c>
      <c r="B10" s="7" t="s">
        <v>152</v>
      </c>
      <c r="C10" s="7" t="s">
        <v>100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hidden="1" customHeight="1" spans="1:9">
      <c r="A11" s="6" t="s">
        <v>156</v>
      </c>
      <c r="B11" s="7" t="s">
        <v>161</v>
      </c>
      <c r="C11" s="7" t="s">
        <v>162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165</v>
      </c>
      <c r="B12" s="7" t="s">
        <v>161</v>
      </c>
      <c r="C12" s="7" t="s">
        <v>162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168</v>
      </c>
      <c r="B13" s="7" t="s">
        <v>100</v>
      </c>
      <c r="C13" s="7" t="s">
        <v>110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173</v>
      </c>
      <c r="B14" s="7" t="s">
        <v>144</v>
      </c>
      <c r="C14" s="7" t="s">
        <v>152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181</v>
      </c>
      <c r="B15" s="7" t="s">
        <v>184</v>
      </c>
      <c r="C15" s="7" t="s">
        <v>185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188</v>
      </c>
      <c r="B16" s="7" t="s">
        <v>120</v>
      </c>
      <c r="C16" s="7" t="s">
        <v>121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196</v>
      </c>
      <c r="B17" s="7" t="s">
        <v>162</v>
      </c>
      <c r="C17" s="7" t="s">
        <v>201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205</v>
      </c>
      <c r="B18" s="7" t="s">
        <v>210</v>
      </c>
      <c r="C18" s="7" t="s">
        <v>121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214</v>
      </c>
      <c r="B19" s="7" t="s">
        <v>152</v>
      </c>
      <c r="C19" s="7" t="s">
        <v>101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customHeight="1" spans="1:9">
      <c r="A20" s="6" t="s">
        <v>222</v>
      </c>
      <c r="B20" s="7" t="s">
        <v>109</v>
      </c>
      <c r="C20" s="7" t="s">
        <v>120</v>
      </c>
      <c r="D20" s="3">
        <v>581</v>
      </c>
      <c r="E20" t="str">
        <f>VLOOKUP(A20,HOP!A:L,12,0)</f>
        <v>581.00</v>
      </c>
      <c r="F20" t="str">
        <f>VLOOKUP(A20,HOP!A:C,3,0)</f>
        <v>3601054</v>
      </c>
      <c r="G20">
        <f t="shared" si="0"/>
        <v>0</v>
      </c>
      <c r="H20" t="str">
        <f t="shared" si="1"/>
        <v>，3601054</v>
      </c>
      <c r="I20" t="str">
        <f>VLOOKUP(A20,HOP!A:U,21,0)</f>
        <v>直连</v>
      </c>
    </row>
    <row r="21" ht="14.25" hidden="1" customHeight="1" spans="1:9">
      <c r="A21" s="6" t="s">
        <v>231</v>
      </c>
      <c r="B21" s="7" t="s">
        <v>234</v>
      </c>
      <c r="C21" s="7" t="s">
        <v>235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238</v>
      </c>
      <c r="B22" s="7" t="s">
        <v>241</v>
      </c>
      <c r="C22" s="7" t="s">
        <v>242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245</v>
      </c>
      <c r="B23" s="7" t="s">
        <v>120</v>
      </c>
      <c r="C23" s="7" t="s">
        <v>250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254</v>
      </c>
      <c r="B24" s="7" t="s">
        <v>259</v>
      </c>
      <c r="C24" s="7" t="s">
        <v>260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264</v>
      </c>
      <c r="B25" s="7" t="s">
        <v>120</v>
      </c>
      <c r="C25" s="7" t="s">
        <v>121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272</v>
      </c>
      <c r="B26" s="7" t="s">
        <v>162</v>
      </c>
      <c r="C26" s="7" t="s">
        <v>100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279</v>
      </c>
      <c r="B27" s="7" t="s">
        <v>250</v>
      </c>
      <c r="C27" s="7" t="s">
        <v>121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287</v>
      </c>
      <c r="B28" s="7" t="s">
        <v>100</v>
      </c>
      <c r="C28" s="7" t="s">
        <v>101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292</v>
      </c>
      <c r="B29" s="7" t="s">
        <v>152</v>
      </c>
      <c r="C29" s="7" t="s">
        <v>100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298</v>
      </c>
      <c r="B30" s="7" t="s">
        <v>301</v>
      </c>
      <c r="C30" s="7" t="s">
        <v>302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customHeight="1" spans="1:9">
      <c r="A31" s="6" t="s">
        <v>305</v>
      </c>
      <c r="B31" s="7" t="s">
        <v>120</v>
      </c>
      <c r="C31" s="7" t="s">
        <v>250</v>
      </c>
      <c r="D31" s="3">
        <v>1440</v>
      </c>
      <c r="E31" t="str">
        <f>VLOOKUP(A31,HOP!A:L,12,0)</f>
        <v>1440.00</v>
      </c>
      <c r="F31" t="str">
        <f>VLOOKUP(A31,HOP!A:C,3,0)</f>
        <v>3602257</v>
      </c>
      <c r="G31">
        <f t="shared" si="0"/>
        <v>0</v>
      </c>
      <c r="H31" t="str">
        <f t="shared" si="1"/>
        <v>，3602257</v>
      </c>
      <c r="I31" t="str">
        <f>VLOOKUP(A31,HOP!A:U,21,0)</f>
        <v>直采</v>
      </c>
    </row>
    <row r="32" ht="14.25" customHeight="1" spans="1:9">
      <c r="A32" s="6" t="s">
        <v>314</v>
      </c>
      <c r="B32" s="7" t="s">
        <v>120</v>
      </c>
      <c r="C32" s="7" t="s">
        <v>250</v>
      </c>
      <c r="D32" s="3">
        <v>510</v>
      </c>
      <c r="E32" t="str">
        <f>VLOOKUP(A32,HOP!A:L,12,0)</f>
        <v>510.00</v>
      </c>
      <c r="F32" t="str">
        <f>VLOOKUP(A32,HOP!A:C,3,0)</f>
        <v>3602319</v>
      </c>
      <c r="G32">
        <f t="shared" si="0"/>
        <v>0</v>
      </c>
      <c r="H32" t="str">
        <f t="shared" si="1"/>
        <v>，3602319</v>
      </c>
      <c r="I32" t="str">
        <f>VLOOKUP(A32,HOP!A:U,21,0)</f>
        <v>直采</v>
      </c>
    </row>
    <row r="33" ht="14.25" hidden="1" customHeight="1" spans="1:9">
      <c r="A33" s="6" t="s">
        <v>321</v>
      </c>
      <c r="B33" s="7" t="s">
        <v>324</v>
      </c>
      <c r="C33" s="7" t="s">
        <v>92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328</v>
      </c>
      <c r="B34" s="7" t="s">
        <v>250</v>
      </c>
      <c r="C34" s="7" t="s">
        <v>81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336</v>
      </c>
      <c r="B35" s="7" t="s">
        <v>250</v>
      </c>
      <c r="C35" s="7" t="s">
        <v>121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53" si="2">D35-E35</f>
        <v>#N/A</v>
      </c>
      <c r="H35" t="e">
        <f t="shared" ref="H35:H53" si="3">$H$1&amp;F35</f>
        <v>#N/A</v>
      </c>
      <c r="I35" t="e">
        <f>VLOOKUP(A35,HOP!A:U,21,0)</f>
        <v>#N/A</v>
      </c>
    </row>
    <row r="36" ht="14.25" customHeight="1" spans="1:9">
      <c r="A36" s="6" t="s">
        <v>344</v>
      </c>
      <c r="B36" s="7" t="s">
        <v>120</v>
      </c>
      <c r="C36" s="7" t="s">
        <v>250</v>
      </c>
      <c r="D36" s="3">
        <v>310</v>
      </c>
      <c r="E36" t="str">
        <f>VLOOKUP(A36,HOP!A:L,12,0)</f>
        <v>310.00</v>
      </c>
      <c r="F36" t="str">
        <f>VLOOKUP(A36,HOP!A:C,3,0)</f>
        <v>3603502</v>
      </c>
      <c r="G36">
        <f t="shared" si="2"/>
        <v>0</v>
      </c>
      <c r="H36" t="str">
        <f t="shared" si="3"/>
        <v>，3603502</v>
      </c>
      <c r="I36" t="str">
        <f>VLOOKUP(A36,HOP!A:U,21,0)</f>
        <v>直采</v>
      </c>
    </row>
    <row r="37" ht="14.25" hidden="1" customHeight="1" spans="1:9">
      <c r="A37" s="6" t="s">
        <v>353</v>
      </c>
      <c r="B37" s="7" t="s">
        <v>250</v>
      </c>
      <c r="C37" s="7" t="s">
        <v>210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6" t="s">
        <v>361</v>
      </c>
      <c r="B38" s="7" t="s">
        <v>110</v>
      </c>
      <c r="C38" s="7" t="s">
        <v>101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6" t="s">
        <v>369</v>
      </c>
      <c r="B39" s="7" t="s">
        <v>372</v>
      </c>
      <c r="C39" s="7" t="s">
        <v>110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customHeight="1" spans="1:9">
      <c r="A40" s="6" t="s">
        <v>374</v>
      </c>
      <c r="B40" s="7" t="s">
        <v>120</v>
      </c>
      <c r="C40" s="7" t="s">
        <v>250</v>
      </c>
      <c r="D40" s="3">
        <v>1803</v>
      </c>
      <c r="E40" t="str">
        <f>VLOOKUP(A40,HOP!A:L,12,0)</f>
        <v>1803.00</v>
      </c>
      <c r="F40" t="str">
        <f>VLOOKUP(A40,HOP!A:C,3,0)</f>
        <v>3601609</v>
      </c>
      <c r="G40">
        <f t="shared" si="2"/>
        <v>0</v>
      </c>
      <c r="H40" t="str">
        <f t="shared" si="3"/>
        <v>，3601609</v>
      </c>
      <c r="I40" t="str">
        <f>VLOOKUP(A40,HOP!A:U,21,0)</f>
        <v>直采</v>
      </c>
    </row>
    <row r="41" ht="14.25" customHeight="1" spans="1:9">
      <c r="A41" s="6" t="s">
        <v>380</v>
      </c>
      <c r="B41" s="7" t="s">
        <v>120</v>
      </c>
      <c r="C41" s="7" t="s">
        <v>250</v>
      </c>
      <c r="D41" s="3">
        <v>1700</v>
      </c>
      <c r="E41" t="str">
        <f>VLOOKUP(A41,HOP!A:L,12,0)</f>
        <v>1700.00</v>
      </c>
      <c r="F41" t="str">
        <f>VLOOKUP(A41,HOP!A:C,3,0)</f>
        <v>3600995</v>
      </c>
      <c r="G41">
        <f t="shared" si="2"/>
        <v>0</v>
      </c>
      <c r="H41" t="str">
        <f t="shared" si="3"/>
        <v>，3600995</v>
      </c>
      <c r="I41" t="str">
        <f>VLOOKUP(A41,HOP!A:U,21,0)</f>
        <v>直采</v>
      </c>
    </row>
    <row r="42" ht="14.25" customHeight="1" spans="1:9">
      <c r="A42" s="6" t="s">
        <v>387</v>
      </c>
      <c r="B42" s="7" t="s">
        <v>120</v>
      </c>
      <c r="C42" s="7" t="s">
        <v>250</v>
      </c>
      <c r="D42" s="3">
        <v>3320</v>
      </c>
      <c r="E42" t="str">
        <f>VLOOKUP(A42,HOP!A:L,12,0)</f>
        <v>3320.00</v>
      </c>
      <c r="F42" t="str">
        <f>VLOOKUP(A42,HOP!A:C,3,0)</f>
        <v>3602736</v>
      </c>
      <c r="G42">
        <f t="shared" si="2"/>
        <v>0</v>
      </c>
      <c r="H42" t="str">
        <f t="shared" si="3"/>
        <v>，3602736</v>
      </c>
      <c r="I42" t="str">
        <f>VLOOKUP(A42,HOP!A:U,21,0)</f>
        <v>直连</v>
      </c>
    </row>
    <row r="43" ht="14.25" customHeight="1" spans="1:9">
      <c r="A43" s="6" t="s">
        <v>396</v>
      </c>
      <c r="B43" s="7" t="s">
        <v>120</v>
      </c>
      <c r="C43" s="7" t="s">
        <v>250</v>
      </c>
      <c r="D43" s="3">
        <v>760</v>
      </c>
      <c r="E43" t="str">
        <f>VLOOKUP(A43,HOP!A:L,12,0)</f>
        <v>760.00</v>
      </c>
      <c r="F43" t="str">
        <f>VLOOKUP(A43,HOP!A:C,3,0)</f>
        <v>3603879</v>
      </c>
      <c r="G43">
        <f t="shared" si="2"/>
        <v>0</v>
      </c>
      <c r="H43" t="str">
        <f t="shared" si="3"/>
        <v>，3603879</v>
      </c>
      <c r="I43" t="str">
        <f>VLOOKUP(A43,HOP!A:U,21,0)</f>
        <v>直采</v>
      </c>
    </row>
    <row r="44" ht="14.25" customHeight="1" spans="1:9">
      <c r="A44" s="6" t="s">
        <v>404</v>
      </c>
      <c r="B44" s="7" t="s">
        <v>250</v>
      </c>
      <c r="C44" s="7" t="s">
        <v>210</v>
      </c>
      <c r="D44" s="3">
        <v>641</v>
      </c>
      <c r="E44" t="str">
        <f>VLOOKUP(A44,HOP!A:L,12,0)</f>
        <v>641.00</v>
      </c>
      <c r="F44" t="str">
        <f>VLOOKUP(A44,HOP!A:C,3,0)</f>
        <v>3605482</v>
      </c>
      <c r="G44">
        <f t="shared" si="2"/>
        <v>0</v>
      </c>
      <c r="H44" t="str">
        <f t="shared" si="3"/>
        <v>，3605482</v>
      </c>
      <c r="I44" t="str">
        <f>VLOOKUP(A44,HOP!A:U,21,0)</f>
        <v>直连</v>
      </c>
    </row>
    <row r="45" ht="14.25" hidden="1" customHeight="1" spans="1:9">
      <c r="A45" s="6" t="s">
        <v>413</v>
      </c>
      <c r="B45" s="7" t="s">
        <v>201</v>
      </c>
      <c r="C45" s="7" t="s">
        <v>152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customHeight="1" spans="1:9">
      <c r="A46" s="6" t="s">
        <v>421</v>
      </c>
      <c r="B46" s="7" t="s">
        <v>120</v>
      </c>
      <c r="C46" s="7" t="s">
        <v>210</v>
      </c>
      <c r="D46" s="3">
        <v>2260</v>
      </c>
      <c r="E46" t="str">
        <f>VLOOKUP(A46,HOP!A:L,12,0)</f>
        <v>2260.00</v>
      </c>
      <c r="F46" t="str">
        <f>VLOOKUP(A46,HOP!A:C,3,0)</f>
        <v>3602862</v>
      </c>
      <c r="G46">
        <f t="shared" si="2"/>
        <v>0</v>
      </c>
      <c r="H46" t="str">
        <f t="shared" si="3"/>
        <v>，3602862</v>
      </c>
      <c r="I46" t="str">
        <f>VLOOKUP(A46,HOP!A:U,21,0)</f>
        <v>直采</v>
      </c>
    </row>
    <row r="47" ht="14.25" customHeight="1" spans="1:9">
      <c r="A47" s="6" t="s">
        <v>430</v>
      </c>
      <c r="B47" s="7" t="s">
        <v>120</v>
      </c>
      <c r="C47" s="7" t="s">
        <v>210</v>
      </c>
      <c r="D47" s="3">
        <v>5520</v>
      </c>
      <c r="E47" t="str">
        <f>VLOOKUP(A47,HOP!A:L,12,0)</f>
        <v>5520.00</v>
      </c>
      <c r="F47" t="str">
        <f>VLOOKUP(A47,HOP!A:C,3,0)</f>
        <v>3597767</v>
      </c>
      <c r="G47">
        <f t="shared" si="2"/>
        <v>0</v>
      </c>
      <c r="H47" t="str">
        <f t="shared" si="3"/>
        <v>，3597767</v>
      </c>
      <c r="I47" t="str">
        <f>VLOOKUP(A47,HOP!A:U,21,0)</f>
        <v>直采</v>
      </c>
    </row>
    <row r="48" ht="14.25" customHeight="1" spans="1:9">
      <c r="A48" s="6" t="s">
        <v>439</v>
      </c>
      <c r="B48" s="7" t="s">
        <v>120</v>
      </c>
      <c r="C48" s="7" t="s">
        <v>210</v>
      </c>
      <c r="D48" s="3">
        <v>1840</v>
      </c>
      <c r="E48" t="str">
        <f>VLOOKUP(A48,HOP!A:L,12,0)</f>
        <v>1840.00</v>
      </c>
      <c r="F48" t="str">
        <f>VLOOKUP(A48,HOP!A:C,3,0)</f>
        <v>3597768</v>
      </c>
      <c r="G48">
        <f t="shared" si="2"/>
        <v>0</v>
      </c>
      <c r="H48" t="str">
        <f t="shared" si="3"/>
        <v>，3597768</v>
      </c>
      <c r="I48" t="str">
        <f>VLOOKUP(A48,HOP!A:U,21,0)</f>
        <v>直采</v>
      </c>
    </row>
    <row r="49" ht="14.25" customHeight="1" spans="1:9">
      <c r="A49" s="6" t="s">
        <v>445</v>
      </c>
      <c r="B49" s="7" t="s">
        <v>250</v>
      </c>
      <c r="C49" s="7" t="s">
        <v>210</v>
      </c>
      <c r="D49" s="3">
        <v>1572</v>
      </c>
      <c r="E49" t="str">
        <f>VLOOKUP(A49,HOP!A:L,12,0)</f>
        <v>1572.00</v>
      </c>
      <c r="F49" t="str">
        <f>VLOOKUP(A49,HOP!A:C,3,0)</f>
        <v>3602836</v>
      </c>
      <c r="G49">
        <f t="shared" si="2"/>
        <v>0</v>
      </c>
      <c r="H49" t="str">
        <f t="shared" si="3"/>
        <v>，3602836</v>
      </c>
      <c r="I49" t="str">
        <f>VLOOKUP(A49,HOP!A:U,21,0)</f>
        <v>直采</v>
      </c>
    </row>
    <row r="50" ht="14.25" hidden="1" customHeight="1" spans="1:9">
      <c r="A50" s="6" t="s">
        <v>452</v>
      </c>
      <c r="B50" s="7" t="s">
        <v>110</v>
      </c>
      <c r="C50" s="7" t="s">
        <v>457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461</v>
      </c>
      <c r="B51" s="7" t="s">
        <v>302</v>
      </c>
      <c r="C51" s="7" t="s">
        <v>464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customHeight="1" spans="1:9">
      <c r="A52" s="6" t="s">
        <v>468</v>
      </c>
      <c r="B52" s="7" t="s">
        <v>250</v>
      </c>
      <c r="C52" s="7" t="s">
        <v>210</v>
      </c>
      <c r="D52" s="3">
        <v>3003</v>
      </c>
      <c r="E52" t="str">
        <f>VLOOKUP(A52,HOP!A:L,12,0)</f>
        <v>3003.00</v>
      </c>
      <c r="F52" t="str">
        <f>VLOOKUP(A52,HOP!A:C,3,0)</f>
        <v>3604902</v>
      </c>
      <c r="G52">
        <f t="shared" si="2"/>
        <v>0</v>
      </c>
      <c r="H52" t="str">
        <f t="shared" si="3"/>
        <v>，3604902</v>
      </c>
      <c r="I52" t="str">
        <f>VLOOKUP(A52,HOP!A:U,21,0)</f>
        <v>直采</v>
      </c>
    </row>
    <row r="53" ht="14.25" customHeight="1" spans="1:9">
      <c r="A53" s="6" t="s">
        <v>476</v>
      </c>
      <c r="B53" s="7" t="s">
        <v>250</v>
      </c>
      <c r="C53" s="7" t="s">
        <v>210</v>
      </c>
      <c r="D53" s="3">
        <v>672</v>
      </c>
      <c r="E53" t="str">
        <f>VLOOKUP(A53,HOP!A:L,12,0)</f>
        <v>672.00</v>
      </c>
      <c r="F53" t="str">
        <f>VLOOKUP(A53,HOP!A:C,3,0)</f>
        <v>3610059</v>
      </c>
      <c r="G53">
        <f t="shared" si="2"/>
        <v>0</v>
      </c>
      <c r="H53" t="str">
        <f t="shared" si="3"/>
        <v>，3610059</v>
      </c>
      <c r="I53" t="str">
        <f>VLOOKUP(A53,HOP!A:U,21,0)</f>
        <v>直连</v>
      </c>
    </row>
    <row r="55" spans="4:4">
      <c r="D55" s="3">
        <f>SUM(D2:D54)</f>
        <v>28818</v>
      </c>
    </row>
    <row r="57" ht="14.25" spans="4:4">
      <c r="D57" s="8" t="s">
        <v>23</v>
      </c>
    </row>
    <row r="61" spans="1:3">
      <c r="A61" t="s">
        <v>497</v>
      </c>
      <c r="C61">
        <v>23604</v>
      </c>
    </row>
    <row r="62" spans="1:3">
      <c r="A62" t="s">
        <v>498</v>
      </c>
      <c r="C62">
        <v>5214</v>
      </c>
    </row>
    <row r="63" spans="1:3">
      <c r="A63" s="5" t="s">
        <v>499</v>
      </c>
      <c r="C63">
        <f>SUBTOTAL(9,C61:C62)</f>
        <v>28818</v>
      </c>
    </row>
  </sheetData>
  <autoFilter ref="A1:I53">
    <filterColumn colId="3">
      <filters>
        <filter val="310.00"/>
        <filter val="510.00"/>
        <filter val="581.00"/>
        <filter val="641.00"/>
        <filter val="672.00"/>
        <filter val="760.00"/>
        <filter val="3,003.00"/>
        <filter val="2,260.00"/>
        <filter val="3,320.00"/>
        <filter val="1,440.00"/>
        <filter val="5,520.00"/>
        <filter val="1,572.00"/>
        <filter val="1,700.00"/>
        <filter val="1,803.00"/>
        <filter val="1,840.00"/>
        <filter val="2,886.00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500</v>
      </c>
      <c r="B1" s="2" t="s">
        <v>501</v>
      </c>
      <c r="C1" s="2" t="s">
        <v>502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503</v>
      </c>
      <c r="I1" s="2" t="s">
        <v>504</v>
      </c>
      <c r="J1" s="2" t="s">
        <v>505</v>
      </c>
      <c r="K1" s="2" t="s">
        <v>506</v>
      </c>
      <c r="L1" s="2" t="s">
        <v>507</v>
      </c>
      <c r="M1" s="2" t="s">
        <v>508</v>
      </c>
      <c r="N1" s="2" t="s">
        <v>509</v>
      </c>
      <c r="O1" s="2" t="s">
        <v>510</v>
      </c>
      <c r="P1" s="2" t="s">
        <v>511</v>
      </c>
      <c r="Q1" s="2" t="s">
        <v>512</v>
      </c>
      <c r="R1" s="2" t="s">
        <v>513</v>
      </c>
      <c r="S1" s="2" t="s">
        <v>514</v>
      </c>
      <c r="T1" s="2" t="s">
        <v>515</v>
      </c>
      <c r="U1" s="2" t="s">
        <v>516</v>
      </c>
      <c r="V1" s="2" t="s">
        <v>517</v>
      </c>
    </row>
    <row r="2" s="1" customFormat="1" spans="1:22">
      <c r="A2" s="1" t="s">
        <v>476</v>
      </c>
      <c r="B2" s="1" t="s">
        <v>250</v>
      </c>
      <c r="C2" s="1" t="s">
        <v>477</v>
      </c>
      <c r="D2" s="1" t="s">
        <v>479</v>
      </c>
      <c r="E2" s="1" t="s">
        <v>518</v>
      </c>
      <c r="F2" s="1" t="s">
        <v>250</v>
      </c>
      <c r="G2" s="1" t="s">
        <v>210</v>
      </c>
      <c r="H2" s="1" t="s">
        <v>519</v>
      </c>
      <c r="I2" s="1" t="s">
        <v>520</v>
      </c>
      <c r="J2" s="1" t="s">
        <v>521</v>
      </c>
      <c r="K2" s="1" t="s">
        <v>520</v>
      </c>
      <c r="L2" s="1" t="s">
        <v>520</v>
      </c>
      <c r="M2" s="1" t="s">
        <v>522</v>
      </c>
      <c r="N2" s="1" t="s">
        <v>522</v>
      </c>
      <c r="O2" s="1" t="s">
        <v>523</v>
      </c>
      <c r="P2" s="1" t="s">
        <v>524</v>
      </c>
      <c r="Q2" s="1" t="s">
        <v>525</v>
      </c>
      <c r="R2" s="1" t="s">
        <v>526</v>
      </c>
      <c r="S2" s="1" t="s">
        <v>74</v>
      </c>
      <c r="T2" s="1" t="s">
        <v>35</v>
      </c>
      <c r="U2" s="1" t="s">
        <v>527</v>
      </c>
      <c r="V2" s="1" t="s">
        <v>528</v>
      </c>
    </row>
    <row r="3" s="1" customFormat="1" spans="1:22">
      <c r="A3" s="1" t="s">
        <v>404</v>
      </c>
      <c r="B3" s="1" t="s">
        <v>120</v>
      </c>
      <c r="C3" s="1" t="s">
        <v>405</v>
      </c>
      <c r="D3" s="1" t="s">
        <v>407</v>
      </c>
      <c r="E3" s="1" t="s">
        <v>529</v>
      </c>
      <c r="F3" s="1" t="s">
        <v>250</v>
      </c>
      <c r="G3" s="1" t="s">
        <v>210</v>
      </c>
      <c r="H3" s="1" t="s">
        <v>519</v>
      </c>
      <c r="I3" s="1" t="s">
        <v>530</v>
      </c>
      <c r="J3" s="1" t="s">
        <v>521</v>
      </c>
      <c r="K3" s="1" t="s">
        <v>530</v>
      </c>
      <c r="L3" s="1" t="s">
        <v>530</v>
      </c>
      <c r="M3" s="1" t="s">
        <v>522</v>
      </c>
      <c r="N3" s="1" t="s">
        <v>522</v>
      </c>
      <c r="O3" s="1" t="s">
        <v>523</v>
      </c>
      <c r="P3" s="1" t="s">
        <v>524</v>
      </c>
      <c r="Q3" s="1" t="s">
        <v>525</v>
      </c>
      <c r="R3" s="1" t="s">
        <v>531</v>
      </c>
      <c r="S3" s="1" t="s">
        <v>74</v>
      </c>
      <c r="T3" s="1" t="s">
        <v>35</v>
      </c>
      <c r="U3" s="1" t="s">
        <v>527</v>
      </c>
      <c r="V3" s="1" t="s">
        <v>532</v>
      </c>
    </row>
    <row r="4" s="1" customFormat="1" spans="1:22">
      <c r="A4" s="1" t="s">
        <v>468</v>
      </c>
      <c r="B4" s="1" t="s">
        <v>120</v>
      </c>
      <c r="C4" s="1" t="s">
        <v>469</v>
      </c>
      <c r="D4" s="1" t="s">
        <v>471</v>
      </c>
      <c r="E4" s="1" t="s">
        <v>533</v>
      </c>
      <c r="F4" s="1" t="s">
        <v>250</v>
      </c>
      <c r="G4" s="1" t="s">
        <v>210</v>
      </c>
      <c r="H4" s="1" t="s">
        <v>519</v>
      </c>
      <c r="I4" s="1" t="s">
        <v>534</v>
      </c>
      <c r="J4" s="1" t="s">
        <v>521</v>
      </c>
      <c r="K4" s="1" t="s">
        <v>534</v>
      </c>
      <c r="L4" s="1" t="s">
        <v>534</v>
      </c>
      <c r="M4" s="1" t="s">
        <v>522</v>
      </c>
      <c r="N4" s="1" t="s">
        <v>522</v>
      </c>
      <c r="O4" s="1" t="s">
        <v>523</v>
      </c>
      <c r="P4" s="1" t="s">
        <v>524</v>
      </c>
      <c r="Q4" s="1" t="s">
        <v>525</v>
      </c>
      <c r="R4" s="1" t="s">
        <v>535</v>
      </c>
      <c r="S4" s="1" t="s">
        <v>74</v>
      </c>
      <c r="T4" s="1" t="s">
        <v>35</v>
      </c>
      <c r="U4" s="1" t="s">
        <v>536</v>
      </c>
      <c r="V4" s="1" t="s">
        <v>528</v>
      </c>
    </row>
    <row r="5" s="1" customFormat="1" spans="1:22">
      <c r="A5" s="1" t="s">
        <v>396</v>
      </c>
      <c r="B5" s="1" t="s">
        <v>120</v>
      </c>
      <c r="C5" s="1" t="s">
        <v>397</v>
      </c>
      <c r="D5" s="1" t="s">
        <v>537</v>
      </c>
      <c r="E5" s="1" t="s">
        <v>538</v>
      </c>
      <c r="F5" s="1" t="s">
        <v>120</v>
      </c>
      <c r="G5" s="1" t="s">
        <v>250</v>
      </c>
      <c r="H5" s="1" t="s">
        <v>519</v>
      </c>
      <c r="I5" s="1" t="s">
        <v>539</v>
      </c>
      <c r="J5" s="1" t="s">
        <v>521</v>
      </c>
      <c r="K5" s="1" t="s">
        <v>539</v>
      </c>
      <c r="L5" s="1" t="s">
        <v>539</v>
      </c>
      <c r="M5" s="1" t="s">
        <v>522</v>
      </c>
      <c r="N5" s="1" t="s">
        <v>522</v>
      </c>
      <c r="O5" s="1" t="s">
        <v>523</v>
      </c>
      <c r="P5" s="1" t="s">
        <v>524</v>
      </c>
      <c r="Q5" s="1" t="s">
        <v>525</v>
      </c>
      <c r="R5" s="1" t="s">
        <v>540</v>
      </c>
      <c r="S5" s="1" t="s">
        <v>74</v>
      </c>
      <c r="T5" s="1" t="s">
        <v>35</v>
      </c>
      <c r="U5" s="1" t="s">
        <v>536</v>
      </c>
      <c r="V5" s="1" t="s">
        <v>541</v>
      </c>
    </row>
    <row r="6" s="1" customFormat="1" spans="1:22">
      <c r="A6" s="1" t="s">
        <v>344</v>
      </c>
      <c r="B6" s="1" t="s">
        <v>120</v>
      </c>
      <c r="C6" s="1" t="s">
        <v>345</v>
      </c>
      <c r="D6" s="1" t="s">
        <v>542</v>
      </c>
      <c r="E6" s="1" t="s">
        <v>543</v>
      </c>
      <c r="F6" s="1" t="s">
        <v>120</v>
      </c>
      <c r="G6" s="1" t="s">
        <v>250</v>
      </c>
      <c r="H6" s="1" t="s">
        <v>519</v>
      </c>
      <c r="I6" s="1" t="s">
        <v>544</v>
      </c>
      <c r="J6" s="1" t="s">
        <v>521</v>
      </c>
      <c r="K6" s="1" t="s">
        <v>544</v>
      </c>
      <c r="L6" s="1" t="s">
        <v>544</v>
      </c>
      <c r="M6" s="1" t="s">
        <v>522</v>
      </c>
      <c r="N6" s="1" t="s">
        <v>522</v>
      </c>
      <c r="O6" s="1" t="s">
        <v>523</v>
      </c>
      <c r="P6" s="1" t="s">
        <v>524</v>
      </c>
      <c r="Q6" s="1" t="s">
        <v>525</v>
      </c>
      <c r="R6" s="1" t="s">
        <v>545</v>
      </c>
      <c r="S6" s="1" t="s">
        <v>74</v>
      </c>
      <c r="T6" s="1" t="s">
        <v>35</v>
      </c>
      <c r="U6" s="1" t="s">
        <v>536</v>
      </c>
      <c r="V6" s="1" t="s">
        <v>546</v>
      </c>
    </row>
    <row r="7" s="1" customFormat="1" spans="1:22">
      <c r="A7" s="1" t="s">
        <v>421</v>
      </c>
      <c r="B7" s="1" t="s">
        <v>120</v>
      </c>
      <c r="C7" s="1" t="s">
        <v>422</v>
      </c>
      <c r="D7" s="1" t="s">
        <v>424</v>
      </c>
      <c r="E7" s="1" t="s">
        <v>547</v>
      </c>
      <c r="F7" s="1" t="s">
        <v>120</v>
      </c>
      <c r="G7" s="1" t="s">
        <v>210</v>
      </c>
      <c r="H7" s="1" t="s">
        <v>519</v>
      </c>
      <c r="I7" s="1" t="s">
        <v>548</v>
      </c>
      <c r="J7" s="1" t="s">
        <v>521</v>
      </c>
      <c r="K7" s="1" t="s">
        <v>548</v>
      </c>
      <c r="L7" s="1" t="s">
        <v>548</v>
      </c>
      <c r="M7" s="1" t="s">
        <v>522</v>
      </c>
      <c r="N7" s="1" t="s">
        <v>522</v>
      </c>
      <c r="O7" s="1" t="s">
        <v>523</v>
      </c>
      <c r="P7" s="1" t="s">
        <v>524</v>
      </c>
      <c r="Q7" s="1" t="s">
        <v>525</v>
      </c>
      <c r="R7" s="1" t="s">
        <v>549</v>
      </c>
      <c r="S7" s="1" t="s">
        <v>74</v>
      </c>
      <c r="T7" s="1" t="s">
        <v>35</v>
      </c>
      <c r="U7" s="1" t="s">
        <v>536</v>
      </c>
      <c r="V7" s="1" t="s">
        <v>550</v>
      </c>
    </row>
    <row r="8" s="1" customFormat="1" spans="1:22">
      <c r="A8" s="1" t="s">
        <v>445</v>
      </c>
      <c r="B8" s="1" t="s">
        <v>120</v>
      </c>
      <c r="C8" s="1" t="s">
        <v>446</v>
      </c>
      <c r="D8" s="1" t="s">
        <v>433</v>
      </c>
      <c r="E8" s="1" t="s">
        <v>551</v>
      </c>
      <c r="F8" s="1" t="s">
        <v>250</v>
      </c>
      <c r="G8" s="1" t="s">
        <v>210</v>
      </c>
      <c r="H8" s="1" t="s">
        <v>519</v>
      </c>
      <c r="I8" s="1" t="s">
        <v>552</v>
      </c>
      <c r="J8" s="1" t="s">
        <v>521</v>
      </c>
      <c r="K8" s="1" t="s">
        <v>552</v>
      </c>
      <c r="L8" s="1" t="s">
        <v>552</v>
      </c>
      <c r="M8" s="1" t="s">
        <v>522</v>
      </c>
      <c r="N8" s="1" t="s">
        <v>522</v>
      </c>
      <c r="O8" s="1" t="s">
        <v>523</v>
      </c>
      <c r="P8" s="1" t="s">
        <v>524</v>
      </c>
      <c r="Q8" s="1" t="s">
        <v>525</v>
      </c>
      <c r="R8" s="1" t="s">
        <v>553</v>
      </c>
      <c r="S8" s="1" t="s">
        <v>74</v>
      </c>
      <c r="T8" s="1" t="s">
        <v>35</v>
      </c>
      <c r="U8" s="1" t="s">
        <v>536</v>
      </c>
      <c r="V8" s="1" t="s">
        <v>546</v>
      </c>
    </row>
    <row r="9" s="1" customFormat="1" spans="1:22">
      <c r="A9" s="1" t="s">
        <v>387</v>
      </c>
      <c r="B9" s="1" t="s">
        <v>120</v>
      </c>
      <c r="C9" s="1" t="s">
        <v>388</v>
      </c>
      <c r="D9" s="1" t="s">
        <v>390</v>
      </c>
      <c r="E9" s="1" t="s">
        <v>554</v>
      </c>
      <c r="F9" s="1" t="s">
        <v>120</v>
      </c>
      <c r="G9" s="1" t="s">
        <v>250</v>
      </c>
      <c r="H9" s="1" t="s">
        <v>519</v>
      </c>
      <c r="I9" s="1" t="s">
        <v>555</v>
      </c>
      <c r="J9" s="1" t="s">
        <v>521</v>
      </c>
      <c r="K9" s="1" t="s">
        <v>555</v>
      </c>
      <c r="L9" s="1" t="s">
        <v>555</v>
      </c>
      <c r="M9" s="1" t="s">
        <v>522</v>
      </c>
      <c r="N9" s="1" t="s">
        <v>522</v>
      </c>
      <c r="O9" s="1" t="s">
        <v>523</v>
      </c>
      <c r="P9" s="1" t="s">
        <v>524</v>
      </c>
      <c r="Q9" s="1" t="s">
        <v>525</v>
      </c>
      <c r="R9" s="1" t="s">
        <v>556</v>
      </c>
      <c r="S9" s="1" t="s">
        <v>74</v>
      </c>
      <c r="T9" s="1" t="s">
        <v>35</v>
      </c>
      <c r="U9" s="1" t="s">
        <v>527</v>
      </c>
      <c r="V9" s="1" t="s">
        <v>557</v>
      </c>
    </row>
    <row r="10" s="1" customFormat="1" spans="1:22">
      <c r="A10" s="1" t="s">
        <v>314</v>
      </c>
      <c r="B10" s="1" t="s">
        <v>120</v>
      </c>
      <c r="C10" s="1" t="s">
        <v>315</v>
      </c>
      <c r="D10" s="1" t="s">
        <v>558</v>
      </c>
      <c r="E10" s="1" t="s">
        <v>559</v>
      </c>
      <c r="F10" s="1" t="s">
        <v>120</v>
      </c>
      <c r="G10" s="1" t="s">
        <v>250</v>
      </c>
      <c r="H10" s="1" t="s">
        <v>519</v>
      </c>
      <c r="I10" s="1" t="s">
        <v>560</v>
      </c>
      <c r="J10" s="1" t="s">
        <v>521</v>
      </c>
      <c r="K10" s="1" t="s">
        <v>560</v>
      </c>
      <c r="L10" s="1" t="s">
        <v>560</v>
      </c>
      <c r="M10" s="1" t="s">
        <v>522</v>
      </c>
      <c r="N10" s="1" t="s">
        <v>522</v>
      </c>
      <c r="O10" s="1" t="s">
        <v>523</v>
      </c>
      <c r="P10" s="1" t="s">
        <v>524</v>
      </c>
      <c r="Q10" s="1" t="s">
        <v>525</v>
      </c>
      <c r="R10" s="1" t="s">
        <v>561</v>
      </c>
      <c r="S10" s="1" t="s">
        <v>74</v>
      </c>
      <c r="T10" s="1" t="s">
        <v>35</v>
      </c>
      <c r="U10" s="1" t="s">
        <v>536</v>
      </c>
      <c r="V10" s="1" t="s">
        <v>546</v>
      </c>
    </row>
    <row r="11" s="1" customFormat="1" spans="1:22">
      <c r="A11" s="1" t="s">
        <v>305</v>
      </c>
      <c r="B11" s="1" t="s">
        <v>120</v>
      </c>
      <c r="C11" s="1" t="s">
        <v>306</v>
      </c>
      <c r="D11" s="1" t="s">
        <v>558</v>
      </c>
      <c r="E11" s="1" t="s">
        <v>562</v>
      </c>
      <c r="F11" s="1" t="s">
        <v>120</v>
      </c>
      <c r="G11" s="1" t="s">
        <v>250</v>
      </c>
      <c r="H11" s="1" t="s">
        <v>519</v>
      </c>
      <c r="I11" s="1" t="s">
        <v>563</v>
      </c>
      <c r="J11" s="1" t="s">
        <v>521</v>
      </c>
      <c r="K11" s="1" t="s">
        <v>563</v>
      </c>
      <c r="L11" s="1" t="s">
        <v>563</v>
      </c>
      <c r="M11" s="1" t="s">
        <v>522</v>
      </c>
      <c r="N11" s="1" t="s">
        <v>522</v>
      </c>
      <c r="O11" s="1" t="s">
        <v>523</v>
      </c>
      <c r="P11" s="1" t="s">
        <v>524</v>
      </c>
      <c r="Q11" s="1" t="s">
        <v>525</v>
      </c>
      <c r="R11" s="1" t="s">
        <v>564</v>
      </c>
      <c r="S11" s="1" t="s">
        <v>74</v>
      </c>
      <c r="T11" s="1" t="s">
        <v>35</v>
      </c>
      <c r="U11" s="1" t="s">
        <v>536</v>
      </c>
      <c r="V11" s="1" t="s">
        <v>546</v>
      </c>
    </row>
    <row r="12" s="1" customFormat="1" spans="1:22">
      <c r="A12" s="1" t="s">
        <v>374</v>
      </c>
      <c r="B12" s="1" t="s">
        <v>109</v>
      </c>
      <c r="C12" s="1" t="s">
        <v>375</v>
      </c>
      <c r="D12" s="1" t="s">
        <v>565</v>
      </c>
      <c r="E12" s="1" t="s">
        <v>566</v>
      </c>
      <c r="F12" s="1" t="s">
        <v>120</v>
      </c>
      <c r="G12" s="1" t="s">
        <v>250</v>
      </c>
      <c r="H12" s="1" t="s">
        <v>519</v>
      </c>
      <c r="I12" s="1" t="s">
        <v>567</v>
      </c>
      <c r="J12" s="1" t="s">
        <v>521</v>
      </c>
      <c r="K12" s="1" t="s">
        <v>567</v>
      </c>
      <c r="L12" s="1" t="s">
        <v>567</v>
      </c>
      <c r="M12" s="1" t="s">
        <v>522</v>
      </c>
      <c r="N12" s="1" t="s">
        <v>522</v>
      </c>
      <c r="O12" s="1" t="s">
        <v>523</v>
      </c>
      <c r="P12" s="1" t="s">
        <v>524</v>
      </c>
      <c r="Q12" s="1" t="s">
        <v>525</v>
      </c>
      <c r="R12" s="1" t="s">
        <v>568</v>
      </c>
      <c r="S12" s="1" t="s">
        <v>74</v>
      </c>
      <c r="T12" s="1" t="s">
        <v>35</v>
      </c>
      <c r="U12" s="1" t="s">
        <v>536</v>
      </c>
      <c r="V12" s="1" t="s">
        <v>569</v>
      </c>
    </row>
    <row r="13" s="1" customFormat="1" spans="1:22">
      <c r="A13" s="1" t="s">
        <v>222</v>
      </c>
      <c r="B13" s="1" t="s">
        <v>109</v>
      </c>
      <c r="C13" s="1" t="s">
        <v>223</v>
      </c>
      <c r="D13" s="1" t="s">
        <v>225</v>
      </c>
      <c r="E13" s="1" t="s">
        <v>570</v>
      </c>
      <c r="F13" s="1" t="s">
        <v>109</v>
      </c>
      <c r="G13" s="1" t="s">
        <v>120</v>
      </c>
      <c r="H13" s="1" t="s">
        <v>519</v>
      </c>
      <c r="I13" s="1" t="s">
        <v>571</v>
      </c>
      <c r="J13" s="1" t="s">
        <v>521</v>
      </c>
      <c r="K13" s="1" t="s">
        <v>571</v>
      </c>
      <c r="L13" s="1" t="s">
        <v>571</v>
      </c>
      <c r="M13" s="1" t="s">
        <v>522</v>
      </c>
      <c r="N13" s="1" t="s">
        <v>522</v>
      </c>
      <c r="O13" s="1" t="s">
        <v>523</v>
      </c>
      <c r="P13" s="1" t="s">
        <v>524</v>
      </c>
      <c r="Q13" s="1" t="s">
        <v>525</v>
      </c>
      <c r="R13" s="1" t="s">
        <v>572</v>
      </c>
      <c r="S13" s="1" t="s">
        <v>74</v>
      </c>
      <c r="T13" s="1" t="s">
        <v>35</v>
      </c>
      <c r="U13" s="1" t="s">
        <v>527</v>
      </c>
      <c r="V13" s="1" t="s">
        <v>573</v>
      </c>
    </row>
    <row r="14" s="1" customFormat="1" spans="1:22">
      <c r="A14" s="1" t="s">
        <v>380</v>
      </c>
      <c r="B14" s="1" t="s">
        <v>109</v>
      </c>
      <c r="C14" s="1" t="s">
        <v>381</v>
      </c>
      <c r="D14" s="1" t="s">
        <v>565</v>
      </c>
      <c r="E14" s="1" t="s">
        <v>574</v>
      </c>
      <c r="F14" s="1" t="s">
        <v>120</v>
      </c>
      <c r="G14" s="1" t="s">
        <v>250</v>
      </c>
      <c r="H14" s="1" t="s">
        <v>519</v>
      </c>
      <c r="I14" s="1" t="s">
        <v>575</v>
      </c>
      <c r="J14" s="1" t="s">
        <v>521</v>
      </c>
      <c r="K14" s="1" t="s">
        <v>575</v>
      </c>
      <c r="L14" s="1" t="s">
        <v>575</v>
      </c>
      <c r="M14" s="1" t="s">
        <v>522</v>
      </c>
      <c r="N14" s="1" t="s">
        <v>522</v>
      </c>
      <c r="O14" s="1" t="s">
        <v>523</v>
      </c>
      <c r="P14" s="1" t="s">
        <v>524</v>
      </c>
      <c r="Q14" s="1" t="s">
        <v>525</v>
      </c>
      <c r="R14" s="1" t="s">
        <v>576</v>
      </c>
      <c r="S14" s="1" t="s">
        <v>74</v>
      </c>
      <c r="T14" s="1" t="s">
        <v>35</v>
      </c>
      <c r="U14" s="1" t="s">
        <v>536</v>
      </c>
      <c r="V14" s="1" t="s">
        <v>569</v>
      </c>
    </row>
    <row r="15" s="1" customFormat="1" spans="1:22">
      <c r="A15" s="1" t="s">
        <v>439</v>
      </c>
      <c r="B15" s="1" t="s">
        <v>109</v>
      </c>
      <c r="C15" s="1" t="s">
        <v>440</v>
      </c>
      <c r="D15" s="1" t="s">
        <v>433</v>
      </c>
      <c r="E15" s="1" t="s">
        <v>577</v>
      </c>
      <c r="F15" s="1" t="s">
        <v>120</v>
      </c>
      <c r="G15" s="1" t="s">
        <v>210</v>
      </c>
      <c r="H15" s="1" t="s">
        <v>519</v>
      </c>
      <c r="I15" s="1" t="s">
        <v>578</v>
      </c>
      <c r="J15" s="1" t="s">
        <v>521</v>
      </c>
      <c r="K15" s="1" t="s">
        <v>578</v>
      </c>
      <c r="L15" s="1" t="s">
        <v>578</v>
      </c>
      <c r="M15" s="1" t="s">
        <v>522</v>
      </c>
      <c r="N15" s="1" t="s">
        <v>522</v>
      </c>
      <c r="O15" s="1" t="s">
        <v>523</v>
      </c>
      <c r="P15" s="1" t="s">
        <v>524</v>
      </c>
      <c r="Q15" s="1" t="s">
        <v>525</v>
      </c>
      <c r="R15" s="1" t="s">
        <v>579</v>
      </c>
      <c r="S15" s="1" t="s">
        <v>74</v>
      </c>
      <c r="T15" s="1" t="s">
        <v>35</v>
      </c>
      <c r="U15" s="1" t="s">
        <v>536</v>
      </c>
      <c r="V15" s="1" t="s">
        <v>546</v>
      </c>
    </row>
    <row r="16" s="1" customFormat="1" spans="1:22">
      <c r="A16" s="1" t="s">
        <v>430</v>
      </c>
      <c r="B16" s="1" t="s">
        <v>109</v>
      </c>
      <c r="C16" s="1" t="s">
        <v>431</v>
      </c>
      <c r="D16" s="1" t="s">
        <v>433</v>
      </c>
      <c r="E16" s="1" t="s">
        <v>580</v>
      </c>
      <c r="F16" s="1" t="s">
        <v>120</v>
      </c>
      <c r="G16" s="1" t="s">
        <v>210</v>
      </c>
      <c r="H16" s="1" t="s">
        <v>519</v>
      </c>
      <c r="I16" s="1" t="s">
        <v>581</v>
      </c>
      <c r="J16" s="1" t="s">
        <v>521</v>
      </c>
      <c r="K16" s="1" t="s">
        <v>581</v>
      </c>
      <c r="L16" s="1" t="s">
        <v>581</v>
      </c>
      <c r="M16" s="1" t="s">
        <v>522</v>
      </c>
      <c r="N16" s="1" t="s">
        <v>522</v>
      </c>
      <c r="O16" s="1" t="s">
        <v>523</v>
      </c>
      <c r="P16" s="1" t="s">
        <v>524</v>
      </c>
      <c r="Q16" s="1" t="s">
        <v>525</v>
      </c>
      <c r="R16" s="1" t="s">
        <v>582</v>
      </c>
      <c r="S16" s="1" t="s">
        <v>74</v>
      </c>
      <c r="T16" s="1" t="s">
        <v>35</v>
      </c>
      <c r="U16" s="1" t="s">
        <v>536</v>
      </c>
      <c r="V16" s="1" t="s">
        <v>546</v>
      </c>
    </row>
    <row r="17" s="1" customFormat="1" spans="1:22">
      <c r="A17" s="1" t="s">
        <v>132</v>
      </c>
      <c r="B17" s="1" t="s">
        <v>80</v>
      </c>
      <c r="C17" s="1" t="s">
        <v>133</v>
      </c>
      <c r="D17" s="1" t="s">
        <v>135</v>
      </c>
      <c r="E17" s="1" t="s">
        <v>583</v>
      </c>
      <c r="F17" s="1" t="s">
        <v>80</v>
      </c>
      <c r="G17" s="1" t="s">
        <v>109</v>
      </c>
      <c r="H17" s="1" t="s">
        <v>519</v>
      </c>
      <c r="I17" s="1" t="s">
        <v>584</v>
      </c>
      <c r="J17" s="1" t="s">
        <v>521</v>
      </c>
      <c r="K17" s="1" t="s">
        <v>584</v>
      </c>
      <c r="L17" s="1" t="s">
        <v>584</v>
      </c>
      <c r="M17" s="1" t="s">
        <v>522</v>
      </c>
      <c r="N17" s="1" t="s">
        <v>522</v>
      </c>
      <c r="O17" s="1" t="s">
        <v>523</v>
      </c>
      <c r="P17" s="1" t="s">
        <v>524</v>
      </c>
      <c r="Q17" s="1" t="s">
        <v>525</v>
      </c>
      <c r="R17" s="1" t="s">
        <v>585</v>
      </c>
      <c r="S17" s="1" t="s">
        <v>74</v>
      </c>
      <c r="T17" s="1" t="s">
        <v>35</v>
      </c>
      <c r="U17" s="1" t="s">
        <v>536</v>
      </c>
      <c r="V17" s="1" t="s">
        <v>546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2023-07-11T03:37:51Z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D9D8352E8BE74C02BEEF5A55C57557FA_12</vt:lpwstr>
  </property>
</Properties>
</file>