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</definedName>
  </definedNames>
  <calcPr calcId="144525"/>
</workbook>
</file>

<file path=xl/sharedStrings.xml><?xml version="1.0" encoding="utf-8"?>
<sst xmlns="http://schemas.openxmlformats.org/spreadsheetml/2006/main" count="410" uniqueCount="205">
  <si>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</si>
  <si>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</si>
  <si>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</si>
  <si>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</si>
  <si>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</si>
  <si>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</si>
  <si>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</si>
  <si>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</si>
  <si>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</si>
  <si>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</si>
  <si>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</si>
  <si>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</si>
  <si>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</si>
  <si>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</si>
  <si>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</si>
  <si>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</si>
  <si>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</si>
  <si>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</si>
  <si>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</si>
  <si>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</si>
  <si>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</si>
  <si>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</si>
  <si>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</si>
  <si>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</si>
  <si>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</si>
  <si>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999224743623852	</t>
  </si>
  <si>
    <t>Ctrip</t>
  </si>
  <si>
    <t>正常</t>
  </si>
  <si>
    <t>[古晋]美音酒店 - 古晋海滨店(Tune Hotel - Waterfront Kuching)(39054135)</t>
  </si>
  <si>
    <t>大床房&lt;2人入住&gt;&lt;不退款&gt;</t>
  </si>
  <si>
    <t>USD</t>
  </si>
  <si>
    <t>SHAHRINA/SITI SHAHRINA</t>
  </si>
  <si>
    <t>CA5326230711USD</t>
  </si>
  <si>
    <t>未提现</t>
  </si>
  <si>
    <t>携程开票</t>
  </si>
  <si>
    <t xml:space="preserve">3497961	</t>
  </si>
  <si>
    <t xml:space="preserve">176799638	</t>
  </si>
  <si>
    <t xml:space="preserve">999224771423932	</t>
  </si>
  <si>
    <t>[首尔]三井酒店(Hotel Samjung)(37236514)</t>
  </si>
  <si>
    <t>标准双人房&lt;2人入住&gt;&lt;不退款&gt;</t>
  </si>
  <si>
    <t>HASHIMOTO/DAIKI,NISHINAKA/AYAKA</t>
  </si>
  <si>
    <t xml:space="preserve">3504173	</t>
  </si>
  <si>
    <t xml:space="preserve">23048090	</t>
  </si>
  <si>
    <t xml:space="preserve">999224828427986	</t>
  </si>
  <si>
    <t>[帕赛市]亚洲马尼拉购物中心温德姆 TRYP 酒店(TRYP by Wyndham Mall of Asia Manila)(44681985)</t>
  </si>
  <si>
    <t>城景房&lt;2人入住&gt;&lt;不退款&gt;</t>
  </si>
  <si>
    <t>GARRETT/WALTER RAY</t>
  </si>
  <si>
    <t xml:space="preserve">3518707	</t>
  </si>
  <si>
    <t xml:space="preserve">acknowledge	</t>
  </si>
  <si>
    <t xml:space="preserve">24862222843	</t>
  </si>
  <si>
    <t>[曼谷]隆齐格兰德中心点酒店(Grande Centre Point Hotel Ploenchit)(37207258)</t>
  </si>
  <si>
    <t>精致套房（带阳台）&lt;2人入住&gt;&lt;不退款&gt;</t>
  </si>
  <si>
    <t>Lou/Jiangen</t>
  </si>
  <si>
    <t xml:space="preserve">3527507	</t>
  </si>
  <si>
    <t xml:space="preserve">212045	</t>
  </si>
  <si>
    <t xml:space="preserve">999224934706058	</t>
  </si>
  <si>
    <t>[八打灵再也]皇家朱兰白沙罗酒店(Royale Chulan Damansara)(37225853)</t>
  </si>
  <si>
    <t>高级房&lt;2人入住&gt;&lt;不退款&gt;</t>
  </si>
  <si>
    <t>Arnina Azman/Nor,Arnina Azman/Nor</t>
  </si>
  <si>
    <t xml:space="preserve">3546104	</t>
  </si>
  <si>
    <t xml:space="preserve">624110	</t>
  </si>
  <si>
    <t xml:space="preserve">999224938873916	</t>
  </si>
  <si>
    <t>[曼谷]曼谷拉查丹利都喜套房酒店公寓(Dusit Suites Hotel Ratchadamri, Bangkok)(40721705)</t>
  </si>
  <si>
    <t>一卧室豪华套房&lt;2人入住&gt;&lt;不退款&gt;</t>
  </si>
  <si>
    <t>DONG/CANGJIN,JIANG/LILI</t>
  </si>
  <si>
    <t xml:space="preserve">3546852	</t>
  </si>
  <si>
    <t xml:space="preserve">235453	</t>
  </si>
  <si>
    <t xml:space="preserve">999225027607216	</t>
  </si>
  <si>
    <t>[吉隆坡]吉隆坡·觅酒店，傲途格精选(Hotel Stripes Kuala Lumpur, Autograph Collection)(40721533)</t>
  </si>
  <si>
    <t>豪华特大床房&lt;2人入住&gt;&lt;不退款&gt;&lt;早餐&gt;</t>
  </si>
  <si>
    <t>HUANG/TINGTING,LIU/YUPING,LIU/XIAOYING,LIN/JIEYAN,LIN/ZIYU,LIU/KAIHAO</t>
  </si>
  <si>
    <t xml:space="preserve">3569415	</t>
  </si>
  <si>
    <t xml:space="preserve">284500686	</t>
  </si>
  <si>
    <t xml:space="preserve">999225027625620	</t>
  </si>
  <si>
    <t>豪华双床客房&lt;2人入住&gt;&lt;不退款&gt;</t>
  </si>
  <si>
    <t>LIU/KAIXIN,LIU/YONG</t>
  </si>
  <si>
    <t xml:space="preserve">3569417	</t>
  </si>
  <si>
    <t xml:space="preserve">284498590	</t>
  </si>
  <si>
    <t xml:space="preserve">999225042723178	</t>
  </si>
  <si>
    <t>[哥打京那巴鲁]和谐酒店-1婆罗洲哥打京那巴鲁(Tune Hotel - 1Borneo Kota Kinabalu)(39055416)</t>
  </si>
  <si>
    <t>双床房&lt;2人入住&gt;&lt;不退款&gt;</t>
  </si>
  <si>
    <t>Jasrita Justin/Fenytinytha</t>
  </si>
  <si>
    <t xml:space="preserve">3573078	</t>
  </si>
  <si>
    <t xml:space="preserve">	</t>
  </si>
  <si>
    <t xml:space="preserve">999225044349026	</t>
  </si>
  <si>
    <t>[梳邦再也]双威金字塔酒店(Sunway Pyramid Hotel)(38635777)</t>
  </si>
  <si>
    <t>LI/XIANMENG,FAN/YONGQIONG,LI/XIANMENG</t>
  </si>
  <si>
    <t xml:space="preserve">3573558	</t>
  </si>
  <si>
    <t xml:space="preserve"> 285016097	</t>
  </si>
  <si>
    <t xml:space="preserve">24754464483	</t>
  </si>
  <si>
    <t>赔款</t>
  </si>
  <si>
    <t>[芭堤雅]芭堤雅花园海景大酒店(Garden Cliff Resort &amp; Spa Pattaya)(37204693)</t>
  </si>
  <si>
    <t>豪华房&lt;2人入住&gt;&lt;不退款&gt;</t>
  </si>
  <si>
    <t>REN/MENGYU,Ren/Feiyang</t>
  </si>
  <si>
    <t xml:space="preserve">3500722	</t>
  </si>
  <si>
    <t xml:space="preserve">41677	</t>
  </si>
  <si>
    <t>,</t>
  </si>
  <si>
    <t>本期扣款53.18元</t>
  </si>
  <si>
    <t>USD 2373</t>
  </si>
  <si>
    <t>A230711094148911</t>
  </si>
  <si>
    <t>USD / HKD 当前参考汇率: 7.83047</t>
  </si>
  <si>
    <t>总计：2373 USD/
18581.71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</si>
  <si>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</si>
  <si>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</si>
  <si>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</si>
  <si>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</si>
  <si>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</si>
  <si>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</si>
  <si>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</si>
  <si>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</si>
  <si>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</si>
  <si>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</si>
  <si>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</si>
  <si>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</si>
  <si>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</si>
  <si>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</si>
  <si>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</si>
  <si>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</si>
  <si>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</si>
  <si>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</si>
  <si>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</si>
  <si>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2023-06-30</t>
  </si>
  <si>
    <t>3573558</t>
  </si>
  <si>
    <t>双威金字塔酒店</t>
  </si>
  <si>
    <t>LI XIANMENG,FAN YONGQIONG,LI XIANMENG</t>
  </si>
  <si>
    <t>2023-07-05</t>
  </si>
  <si>
    <t>2023-07-08</t>
  </si>
  <si>
    <t>退房日周结</t>
  </si>
  <si>
    <t>4869.24</t>
  </si>
  <si>
    <t>670.14</t>
  </si>
  <si>
    <t>0</t>
  </si>
  <si>
    <t>0.00</t>
  </si>
  <si>
    <t>携程盛景国际直连</t>
  </si>
  <si>
    <t>01.010677</t>
  </si>
  <si>
    <t>2023-07-02 13:07:21</t>
  </si>
  <si>
    <t>否</t>
  </si>
  <si>
    <t>汇智国际旅游发展有限公司</t>
  </si>
  <si>
    <t>直采</t>
  </si>
  <si>
    <t>马来西亚</t>
  </si>
  <si>
    <t>3573078</t>
  </si>
  <si>
    <t>和谐酒店-1婆罗洲哥打京那巴鲁</t>
  </si>
  <si>
    <t>Jasrita Justin Fenytinytha</t>
  </si>
  <si>
    <t>2023-07-07</t>
  </si>
  <si>
    <t>136.02</t>
  </si>
  <si>
    <t>18.72</t>
  </si>
  <si>
    <t>2023-06-30 14:31:52</t>
  </si>
  <si>
    <t>2023-06-29</t>
  </si>
  <si>
    <t>3569417</t>
  </si>
  <si>
    <t>吉隆坡·觅酒店，傲途格精选</t>
  </si>
  <si>
    <t>LIU KAIXIN,LIU YONG</t>
  </si>
  <si>
    <t>554.01</t>
  </si>
  <si>
    <t>76.31</t>
  </si>
  <si>
    <t>2023-06-29 19:48:51</t>
  </si>
  <si>
    <t>3569415</t>
  </si>
  <si>
    <t>HUANG TINGTING,LIU YUPING,LIU XIAOYING,LIN JIEYAN,LIN ZIYU,LIU KAIHAO,LIU ZICHEN</t>
  </si>
  <si>
    <t>1662.03</t>
  </si>
  <si>
    <t>228.93</t>
  </si>
  <si>
    <t>2023-06-29 20:17:49</t>
  </si>
  <si>
    <t>2023-06-24</t>
  </si>
  <si>
    <t>3546852</t>
  </si>
  <si>
    <t>曼谷杜斯特套房酒店式公寓</t>
  </si>
  <si>
    <t>DONG CANGJIN,JIANG LILI</t>
  </si>
  <si>
    <t>2023-07-04</t>
  </si>
  <si>
    <t>2843.86</t>
  </si>
  <si>
    <t>394.52</t>
  </si>
  <si>
    <t>2023-06-24 19:25:53</t>
  </si>
  <si>
    <t>泰国</t>
  </si>
  <si>
    <t>3546104</t>
  </si>
  <si>
    <t>吉隆坡白沙罗皇家朱兰酒店</t>
  </si>
  <si>
    <t>Arnina Azman Nor,Arnina Azman Nor</t>
  </si>
  <si>
    <t>356.02</t>
  </si>
  <si>
    <t>49.39</t>
  </si>
  <si>
    <t>2023-06-24 16:41:11</t>
  </si>
  <si>
    <t>2023-06-20</t>
  </si>
  <si>
    <t>3527507</t>
  </si>
  <si>
    <t>曼谷奔齐中心大酒店</t>
  </si>
  <si>
    <t>Zhao Meilan,Fu Shuizhi</t>
  </si>
  <si>
    <t>2023-07-03</t>
  </si>
  <si>
    <t>3644.93</t>
  </si>
  <si>
    <t>507.70</t>
  </si>
  <si>
    <t>2023-06-20 10:37:51</t>
  </si>
  <si>
    <t>2023-06-14</t>
  </si>
  <si>
    <t>3504173</t>
  </si>
  <si>
    <t>首尔三井酒店</t>
  </si>
  <si>
    <t>HASHIMOTO DAIKI,NISHINAKA AYAKA</t>
  </si>
  <si>
    <t>2023-07-06</t>
  </si>
  <si>
    <t>1225.99</t>
  </si>
  <si>
    <t>170.85</t>
  </si>
  <si>
    <t>2023-06-14 21:14:52</t>
  </si>
  <si>
    <t>韩国</t>
  </si>
  <si>
    <t>2023-06-13</t>
  </si>
  <si>
    <t>3497961</t>
  </si>
  <si>
    <t>河滨区途恩酒店</t>
  </si>
  <si>
    <t>SHAHRINA SITI SHAHRINA</t>
  </si>
  <si>
    <t>263.00</t>
  </si>
  <si>
    <t>36.71</t>
  </si>
  <si>
    <t>2023-06-14 00:07:18</t>
  </si>
  <si>
    <t>2023-06-18</t>
  </si>
  <si>
    <t>3518707</t>
  </si>
  <si>
    <t>马尼拉亚洲购物中心温德姆提普酒店</t>
  </si>
  <si>
    <t>GARRETT WALTER RAY</t>
  </si>
  <si>
    <t>1950.02</t>
  </si>
  <si>
    <t>272.91</t>
  </si>
  <si>
    <t>2023-06-18 10:20:34</t>
  </si>
  <si>
    <t>菲律宾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</si>
</sst>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23495</xdr:colOff>
      <xdr:row>12</xdr:row>
      <xdr:rowOff>175260</xdr:rowOff>
    </xdr:from>
    <xdr:to>
      <xdr:col>20</xdr:col>
      <xdr:colOff>556895</xdr:colOff>
      <xdr:row>36</xdr:row>
      <xdr:rowOff>144780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43095" y="2369820"/>
          <a:ext cx="10134600" cy="4358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45113</v>
      </c>
      <c r="G2" s="6">
        <v>45115</v>
      </c>
      <c r="H2" s="4">
        <v>1</v>
      </c>
      <c r="I2" s="4">
        <v>2</v>
      </c>
      <c r="J2" s="4">
        <v>2</v>
      </c>
      <c r="K2" s="4" t="s">
        <v>30</v>
      </c>
      <c r="L2" s="4">
        <v>36.71</v>
      </c>
      <c r="M2" s="4">
        <v>36.71</v>
      </c>
      <c r="N2" s="4" t="s">
        <v>31</v>
      </c>
      <c r="O2" s="4" t="s">
        <v>32</v>
      </c>
      <c r="P2" s="4" t="s">
        <v>33</v>
      </c>
      <c r="Q2" s="4">
        <v>0</v>
      </c>
      <c r="R2" s="8">
        <v>45090.0000115741</v>
      </c>
      <c r="S2" s="6">
        <v>45118</v>
      </c>
      <c r="T2" s="4" t="s">
        <v>34</v>
      </c>
      <c r="U2" s="4">
        <v>36.71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45113</v>
      </c>
      <c r="G3" s="6">
        <v>45115</v>
      </c>
      <c r="H3" s="4">
        <v>1</v>
      </c>
      <c r="I3" s="4">
        <v>2</v>
      </c>
      <c r="J3" s="4">
        <v>2</v>
      </c>
      <c r="K3" s="4" t="s">
        <v>30</v>
      </c>
      <c r="L3" s="4">
        <v>170.85</v>
      </c>
      <c r="M3" s="4">
        <v>170.85</v>
      </c>
      <c r="N3" s="4" t="s">
        <v>40</v>
      </c>
      <c r="O3" s="4" t="s">
        <v>32</v>
      </c>
      <c r="P3" s="4" t="s">
        <v>33</v>
      </c>
      <c r="Q3" s="4">
        <v>0</v>
      </c>
      <c r="R3" s="8">
        <v>45091</v>
      </c>
      <c r="S3" s="6">
        <v>45118</v>
      </c>
      <c r="T3" s="4" t="s">
        <v>34</v>
      </c>
      <c r="U3" s="4">
        <v>170.85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45112</v>
      </c>
      <c r="G4" s="6">
        <v>45115</v>
      </c>
      <c r="H4" s="4">
        <v>1</v>
      </c>
      <c r="I4" s="4">
        <v>3</v>
      </c>
      <c r="J4" s="4">
        <v>3</v>
      </c>
      <c r="K4" s="4" t="s">
        <v>30</v>
      </c>
      <c r="L4" s="4">
        <v>272.91</v>
      </c>
      <c r="M4" s="4">
        <v>272.91</v>
      </c>
      <c r="N4" s="4" t="s">
        <v>46</v>
      </c>
      <c r="O4" s="4" t="s">
        <v>32</v>
      </c>
      <c r="P4" s="4" t="s">
        <v>33</v>
      </c>
      <c r="Q4" s="4">
        <v>0</v>
      </c>
      <c r="R4" s="8">
        <v>45095.0000115741</v>
      </c>
      <c r="S4" s="6">
        <v>45118</v>
      </c>
      <c r="T4" s="4" t="s">
        <v>34</v>
      </c>
      <c r="U4" s="4">
        <v>272.91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45110</v>
      </c>
      <c r="G5" s="6">
        <v>45115</v>
      </c>
      <c r="H5" s="4">
        <v>1</v>
      </c>
      <c r="I5" s="4">
        <v>5</v>
      </c>
      <c r="J5" s="4">
        <v>5</v>
      </c>
      <c r="K5" s="4" t="s">
        <v>30</v>
      </c>
      <c r="L5" s="4">
        <v>507.7</v>
      </c>
      <c r="M5" s="4">
        <v>507.7</v>
      </c>
      <c r="N5" s="4" t="s">
        <v>52</v>
      </c>
      <c r="O5" s="4" t="s">
        <v>32</v>
      </c>
      <c r="P5" s="4" t="s">
        <v>33</v>
      </c>
      <c r="Q5" s="4">
        <v>0</v>
      </c>
      <c r="R5" s="8">
        <v>45097.0000115741</v>
      </c>
      <c r="S5" s="6">
        <v>45118</v>
      </c>
      <c r="T5" s="4" t="s">
        <v>34</v>
      </c>
      <c r="U5" s="4">
        <v>507.7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45114</v>
      </c>
      <c r="G6" s="6">
        <v>45115</v>
      </c>
      <c r="H6" s="4">
        <v>1</v>
      </c>
      <c r="I6" s="4">
        <v>1</v>
      </c>
      <c r="J6" s="4">
        <v>1</v>
      </c>
      <c r="K6" s="4" t="s">
        <v>30</v>
      </c>
      <c r="L6" s="4">
        <v>49.39</v>
      </c>
      <c r="M6" s="4">
        <v>49.39</v>
      </c>
      <c r="N6" s="4" t="s">
        <v>58</v>
      </c>
      <c r="O6" s="4" t="s">
        <v>32</v>
      </c>
      <c r="P6" s="4" t="s">
        <v>33</v>
      </c>
      <c r="Q6" s="4">
        <v>0</v>
      </c>
      <c r="R6" s="8">
        <v>45101.0000115741</v>
      </c>
      <c r="S6" s="6">
        <v>45118</v>
      </c>
      <c r="T6" s="4" t="s">
        <v>34</v>
      </c>
      <c r="U6" s="4">
        <v>49.39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45111</v>
      </c>
      <c r="G7" s="6">
        <v>45115</v>
      </c>
      <c r="H7" s="4">
        <v>1</v>
      </c>
      <c r="I7" s="4">
        <v>4</v>
      </c>
      <c r="J7" s="4">
        <v>4</v>
      </c>
      <c r="K7" s="4" t="s">
        <v>30</v>
      </c>
      <c r="L7" s="4">
        <v>394.52</v>
      </c>
      <c r="M7" s="4">
        <v>394.52</v>
      </c>
      <c r="N7" s="4" t="s">
        <v>64</v>
      </c>
      <c r="O7" s="4" t="s">
        <v>32</v>
      </c>
      <c r="P7" s="4" t="s">
        <v>33</v>
      </c>
      <c r="Q7" s="4">
        <v>0</v>
      </c>
      <c r="R7" s="8">
        <v>45101</v>
      </c>
      <c r="S7" s="6">
        <v>45118</v>
      </c>
      <c r="T7" s="4" t="s">
        <v>34</v>
      </c>
      <c r="U7" s="4">
        <v>394.52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7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45114</v>
      </c>
      <c r="G8" s="6">
        <v>45115</v>
      </c>
      <c r="H8" s="4">
        <v>3</v>
      </c>
      <c r="I8" s="4">
        <v>1</v>
      </c>
      <c r="J8" s="4">
        <v>3</v>
      </c>
      <c r="K8" s="4" t="s">
        <v>30</v>
      </c>
      <c r="L8" s="4">
        <v>228.93</v>
      </c>
      <c r="M8" s="4">
        <v>228.93</v>
      </c>
      <c r="N8" s="4" t="s">
        <v>70</v>
      </c>
      <c r="O8" s="4" t="s">
        <v>32</v>
      </c>
      <c r="P8" s="4" t="s">
        <v>33</v>
      </c>
      <c r="Q8" s="4">
        <v>0</v>
      </c>
      <c r="R8" s="8">
        <v>45106</v>
      </c>
      <c r="S8" s="6">
        <v>45118</v>
      </c>
      <c r="T8" s="4" t="s">
        <v>34</v>
      </c>
      <c r="U8" s="4">
        <v>228.93</v>
      </c>
      <c r="V8" s="4">
        <v>0</v>
      </c>
      <c r="W8" s="4">
        <v>0</v>
      </c>
      <c r="X8" s="4" t="s">
        <v>71</v>
      </c>
      <c r="Y8" s="4">
        <v>284500642</v>
      </c>
      <c r="Z8" s="4">
        <v>284500688</v>
      </c>
      <c r="AA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68</v>
      </c>
      <c r="E9" s="4" t="s">
        <v>74</v>
      </c>
      <c r="F9" s="6">
        <v>45114</v>
      </c>
      <c r="G9" s="6">
        <v>45115</v>
      </c>
      <c r="H9" s="4">
        <v>1</v>
      </c>
      <c r="I9" s="4">
        <v>1</v>
      </c>
      <c r="J9" s="4">
        <v>1</v>
      </c>
      <c r="K9" s="4" t="s">
        <v>30</v>
      </c>
      <c r="L9" s="4">
        <v>76.31</v>
      </c>
      <c r="M9" s="4">
        <v>76.31</v>
      </c>
      <c r="N9" s="4" t="s">
        <v>75</v>
      </c>
      <c r="O9" s="4" t="s">
        <v>32</v>
      </c>
      <c r="P9" s="4" t="s">
        <v>33</v>
      </c>
      <c r="Q9" s="4">
        <v>0</v>
      </c>
      <c r="R9" s="8">
        <v>45106</v>
      </c>
      <c r="S9" s="6">
        <v>45118</v>
      </c>
      <c r="T9" s="4" t="s">
        <v>34</v>
      </c>
      <c r="U9" s="4">
        <v>76.31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45114</v>
      </c>
      <c r="G10" s="6">
        <v>45115</v>
      </c>
      <c r="H10" s="4">
        <v>1</v>
      </c>
      <c r="I10" s="4">
        <v>1</v>
      </c>
      <c r="J10" s="4">
        <v>1</v>
      </c>
      <c r="K10" s="4" t="s">
        <v>30</v>
      </c>
      <c r="L10" s="4">
        <v>18.72</v>
      </c>
      <c r="M10" s="4">
        <v>18.72</v>
      </c>
      <c r="N10" s="4" t="s">
        <v>81</v>
      </c>
      <c r="O10" s="4" t="s">
        <v>32</v>
      </c>
      <c r="P10" s="4" t="s">
        <v>33</v>
      </c>
      <c r="Q10" s="4">
        <v>0</v>
      </c>
      <c r="R10" s="8">
        <v>45107.0000115741</v>
      </c>
      <c r="S10" s="6">
        <v>45118</v>
      </c>
      <c r="T10" s="4" t="s">
        <v>34</v>
      </c>
      <c r="U10" s="4">
        <v>18.72</v>
      </c>
      <c r="V10" s="4">
        <v>0</v>
      </c>
      <c r="W10" s="4">
        <v>0</v>
      </c>
      <c r="X10" s="4" t="s">
        <v>82</v>
      </c>
      <c r="Y10" s="4" t="s">
        <v>83</v>
      </c>
    </row>
    <row r="11" s="4" customFormat="1" spans="1:27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69</v>
      </c>
      <c r="F11" s="6">
        <v>45112</v>
      </c>
      <c r="G11" s="6">
        <v>45115</v>
      </c>
      <c r="H11" s="4">
        <v>3</v>
      </c>
      <c r="I11" s="4">
        <v>3</v>
      </c>
      <c r="J11" s="4">
        <v>9</v>
      </c>
      <c r="K11" s="4" t="s">
        <v>30</v>
      </c>
      <c r="L11" s="4">
        <v>670.14</v>
      </c>
      <c r="M11" s="4">
        <v>670.14</v>
      </c>
      <c r="N11" s="4" t="s">
        <v>86</v>
      </c>
      <c r="O11" s="4" t="s">
        <v>32</v>
      </c>
      <c r="P11" s="4" t="s">
        <v>33</v>
      </c>
      <c r="Q11" s="4">
        <v>0</v>
      </c>
      <c r="R11" s="8">
        <v>45107.0000115741</v>
      </c>
      <c r="S11" s="6">
        <v>45118</v>
      </c>
      <c r="T11" s="4" t="s">
        <v>34</v>
      </c>
      <c r="U11" s="4">
        <v>670.14</v>
      </c>
      <c r="V11" s="4">
        <v>0</v>
      </c>
      <c r="W11" s="4">
        <v>0</v>
      </c>
      <c r="X11" s="4" t="s">
        <v>87</v>
      </c>
      <c r="Y11" s="4">
        <v>285015980</v>
      </c>
      <c r="Z11" s="4">
        <v>285016096</v>
      </c>
      <c r="AA11" s="4" t="s">
        <v>88</v>
      </c>
    </row>
    <row r="12" s="4" customFormat="1" spans="1:25">
      <c r="A12" s="4" t="s">
        <v>89</v>
      </c>
      <c r="B12" s="4" t="s">
        <v>26</v>
      </c>
      <c r="C12" s="4" t="s">
        <v>90</v>
      </c>
      <c r="D12" s="4" t="s">
        <v>91</v>
      </c>
      <c r="E12" s="4" t="s">
        <v>92</v>
      </c>
      <c r="F12" s="6">
        <v>45092</v>
      </c>
      <c r="G12" s="6">
        <v>45094</v>
      </c>
      <c r="H12" s="4">
        <v>1</v>
      </c>
      <c r="I12" s="4">
        <v>2</v>
      </c>
      <c r="J12" s="4">
        <v>2</v>
      </c>
      <c r="K12" s="4" t="s">
        <v>30</v>
      </c>
      <c r="L12" s="4">
        <v>-53.18</v>
      </c>
      <c r="M12" s="4">
        <v>-53.18</v>
      </c>
      <c r="N12" s="4" t="s">
        <v>93</v>
      </c>
      <c r="O12" s="4" t="s">
        <v>32</v>
      </c>
      <c r="P12" s="4" t="s">
        <v>33</v>
      </c>
      <c r="Q12" s="4">
        <v>0</v>
      </c>
      <c r="R12" s="8">
        <v>45090.916712963</v>
      </c>
      <c r="S12" s="6">
        <v>45118</v>
      </c>
      <c r="T12" s="4"/>
      <c r="U12" s="4">
        <v>0</v>
      </c>
      <c r="V12" s="4">
        <v>0</v>
      </c>
      <c r="W12" s="4">
        <v>0</v>
      </c>
      <c r="X12" s="4" t="s">
        <v>94</v>
      </c>
      <c r="Y12" s="4" t="s">
        <v>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D23" sqref="D23"/>
    </sheetView>
  </sheetViews>
  <sheetFormatPr defaultColWidth="10" defaultRowHeight="14.4"/>
  <cols>
    <col min="1" max="1" width="12.8888888888889" style="4"/>
    <col min="2" max="2" width="10" style="4"/>
    <col min="3" max="4" width="10.7777777777778" style="4"/>
    <col min="5" max="16361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96</v>
      </c>
    </row>
    <row r="2" s="4" customFormat="1" spans="1:10">
      <c r="A2" s="5">
        <v>999224743623852</v>
      </c>
      <c r="B2" s="4" t="s">
        <v>27</v>
      </c>
      <c r="C2" s="6">
        <v>45113</v>
      </c>
      <c r="D2" s="6">
        <v>45115</v>
      </c>
      <c r="E2" s="4">
        <v>36.71</v>
      </c>
      <c r="F2" s="4" t="str">
        <f>VLOOKUP(A2,HOP!A:L,12,0)</f>
        <v>36.71</v>
      </c>
      <c r="G2" s="4" t="str">
        <f>VLOOKUP(A2,HOP!A:C,3,0)</f>
        <v>3497961</v>
      </c>
      <c r="H2" s="4">
        <f>E2-F2</f>
        <v>0</v>
      </c>
      <c r="I2" s="4" t="str">
        <f>$I$1&amp;G2</f>
        <v>,3497961</v>
      </c>
      <c r="J2" s="4" t="str">
        <f>VLOOKUP(A2,HOP!A:U,21,0)</f>
        <v>直采</v>
      </c>
    </row>
    <row r="3" s="4" customFormat="1" spans="1:10">
      <c r="A3" s="5">
        <v>999224771423932</v>
      </c>
      <c r="B3" s="4" t="s">
        <v>27</v>
      </c>
      <c r="C3" s="6">
        <v>45113</v>
      </c>
      <c r="D3" s="6">
        <v>45115</v>
      </c>
      <c r="E3" s="4">
        <v>170.85</v>
      </c>
      <c r="F3" s="4" t="str">
        <f>VLOOKUP(A3,HOP!A:L,12,0)</f>
        <v>170.85</v>
      </c>
      <c r="G3" s="4" t="str">
        <f>VLOOKUP(A3,HOP!A:C,3,0)</f>
        <v>3504173</v>
      </c>
      <c r="H3" s="4">
        <f t="shared" ref="H3:H12" si="0">E3-F3</f>
        <v>0</v>
      </c>
      <c r="I3" s="4" t="str">
        <f t="shared" ref="I3:I12" si="1">$I$1&amp;G3</f>
        <v>,3504173</v>
      </c>
      <c r="J3" s="4" t="str">
        <f>VLOOKUP(A3,HOP!A:U,21,0)</f>
        <v>直采</v>
      </c>
    </row>
    <row r="4" s="4" customFormat="1" spans="1:10">
      <c r="A4" s="5">
        <v>999224828427986</v>
      </c>
      <c r="B4" s="4" t="s">
        <v>27</v>
      </c>
      <c r="C4" s="6">
        <v>45112</v>
      </c>
      <c r="D4" s="6">
        <v>45115</v>
      </c>
      <c r="E4" s="4">
        <v>272.91</v>
      </c>
      <c r="F4" s="4" t="str">
        <f>VLOOKUP(A4,HOP!A:L,12,0)</f>
        <v>272.91</v>
      </c>
      <c r="G4" s="4" t="str">
        <f>VLOOKUP(A4,HOP!A:C,3,0)</f>
        <v>3518707</v>
      </c>
      <c r="H4" s="4">
        <f t="shared" si="0"/>
        <v>0</v>
      </c>
      <c r="I4" s="4" t="str">
        <f t="shared" si="1"/>
        <v>,3518707</v>
      </c>
      <c r="J4" s="4" t="str">
        <f>VLOOKUP(A4,HOP!A:U,21,0)</f>
        <v>直采</v>
      </c>
    </row>
    <row r="5" s="4" customFormat="1" spans="1:10">
      <c r="A5" s="5">
        <v>24862222843</v>
      </c>
      <c r="B5" s="4" t="s">
        <v>27</v>
      </c>
      <c r="C5" s="6">
        <v>45110</v>
      </c>
      <c r="D5" s="6">
        <v>45115</v>
      </c>
      <c r="E5" s="4">
        <v>507.7</v>
      </c>
      <c r="F5" s="4" t="str">
        <f>VLOOKUP(A5,HOP!A:L,12,0)</f>
        <v>507.70</v>
      </c>
      <c r="G5" s="4" t="str">
        <f>VLOOKUP(A5,HOP!A:C,3,0)</f>
        <v>3527507</v>
      </c>
      <c r="H5" s="4">
        <f t="shared" si="0"/>
        <v>0</v>
      </c>
      <c r="I5" s="4" t="str">
        <f t="shared" si="1"/>
        <v>,3527507</v>
      </c>
      <c r="J5" s="4" t="str">
        <f>VLOOKUP(A5,HOP!A:U,21,0)</f>
        <v>直采</v>
      </c>
    </row>
    <row r="6" s="4" customFormat="1" spans="1:10">
      <c r="A6" s="5">
        <v>999224934706058</v>
      </c>
      <c r="B6" s="4" t="s">
        <v>27</v>
      </c>
      <c r="C6" s="6">
        <v>45114</v>
      </c>
      <c r="D6" s="6">
        <v>45115</v>
      </c>
      <c r="E6" s="4">
        <v>49.39</v>
      </c>
      <c r="F6" s="4" t="str">
        <f>VLOOKUP(A6,HOP!A:L,12,0)</f>
        <v>49.39</v>
      </c>
      <c r="G6" s="4" t="str">
        <f>VLOOKUP(A6,HOP!A:C,3,0)</f>
        <v>3546104</v>
      </c>
      <c r="H6" s="4">
        <f t="shared" si="0"/>
        <v>0</v>
      </c>
      <c r="I6" s="4" t="str">
        <f t="shared" si="1"/>
        <v>,3546104</v>
      </c>
      <c r="J6" s="4" t="str">
        <f>VLOOKUP(A6,HOP!A:U,21,0)</f>
        <v>直采</v>
      </c>
    </row>
    <row r="7" s="4" customFormat="1" spans="1:10">
      <c r="A7" s="5">
        <v>999224938873916</v>
      </c>
      <c r="B7" s="4" t="s">
        <v>27</v>
      </c>
      <c r="C7" s="6">
        <v>45111</v>
      </c>
      <c r="D7" s="6">
        <v>45115</v>
      </c>
      <c r="E7" s="4">
        <v>394.52</v>
      </c>
      <c r="F7" s="4" t="str">
        <f>VLOOKUP(A7,HOP!A:L,12,0)</f>
        <v>394.52</v>
      </c>
      <c r="G7" s="4" t="str">
        <f>VLOOKUP(A7,HOP!A:C,3,0)</f>
        <v>3546852</v>
      </c>
      <c r="H7" s="4">
        <f t="shared" si="0"/>
        <v>0</v>
      </c>
      <c r="I7" s="4" t="str">
        <f t="shared" si="1"/>
        <v>,3546852</v>
      </c>
      <c r="J7" s="4" t="str">
        <f>VLOOKUP(A7,HOP!A:U,21,0)</f>
        <v>直采</v>
      </c>
    </row>
    <row r="8" s="4" customFormat="1" spans="1:10">
      <c r="A8" s="5">
        <v>999225027607216</v>
      </c>
      <c r="B8" s="4" t="s">
        <v>27</v>
      </c>
      <c r="C8" s="6">
        <v>45114</v>
      </c>
      <c r="D8" s="6">
        <v>45115</v>
      </c>
      <c r="E8" s="4">
        <v>228.93</v>
      </c>
      <c r="F8" s="4" t="str">
        <f>VLOOKUP(A8,HOP!A:L,12,0)</f>
        <v>228.93</v>
      </c>
      <c r="G8" s="4" t="str">
        <f>VLOOKUP(A8,HOP!A:C,3,0)</f>
        <v>3569415</v>
      </c>
      <c r="H8" s="4">
        <f t="shared" si="0"/>
        <v>0</v>
      </c>
      <c r="I8" s="4" t="str">
        <f t="shared" si="1"/>
        <v>,3569415</v>
      </c>
      <c r="J8" s="4" t="str">
        <f>VLOOKUP(A8,HOP!A:U,21,0)</f>
        <v>直采</v>
      </c>
    </row>
    <row r="9" s="4" customFormat="1" spans="1:10">
      <c r="A9" s="5">
        <v>999225027625620</v>
      </c>
      <c r="B9" s="4" t="s">
        <v>27</v>
      </c>
      <c r="C9" s="6">
        <v>45114</v>
      </c>
      <c r="D9" s="6">
        <v>45115</v>
      </c>
      <c r="E9" s="4">
        <v>76.31</v>
      </c>
      <c r="F9" s="4" t="str">
        <f>VLOOKUP(A9,HOP!A:L,12,0)</f>
        <v>76.31</v>
      </c>
      <c r="G9" s="4" t="str">
        <f>VLOOKUP(A9,HOP!A:C,3,0)</f>
        <v>3569417</v>
      </c>
      <c r="H9" s="4">
        <f t="shared" si="0"/>
        <v>0</v>
      </c>
      <c r="I9" s="4" t="str">
        <f t="shared" si="1"/>
        <v>,3569417</v>
      </c>
      <c r="J9" s="4" t="str">
        <f>VLOOKUP(A9,HOP!A:U,21,0)</f>
        <v>直采</v>
      </c>
    </row>
    <row r="10" s="4" customFormat="1" spans="1:10">
      <c r="A10" s="5">
        <v>999225042723178</v>
      </c>
      <c r="B10" s="4" t="s">
        <v>27</v>
      </c>
      <c r="C10" s="6">
        <v>45114</v>
      </c>
      <c r="D10" s="6">
        <v>45115</v>
      </c>
      <c r="E10" s="4">
        <v>18.72</v>
      </c>
      <c r="F10" s="4" t="str">
        <f>VLOOKUP(A10,HOP!A:L,12,0)</f>
        <v>18.72</v>
      </c>
      <c r="G10" s="4" t="str">
        <f>VLOOKUP(A10,HOP!A:C,3,0)</f>
        <v>3573078</v>
      </c>
      <c r="H10" s="4">
        <f t="shared" si="0"/>
        <v>0</v>
      </c>
      <c r="I10" s="4" t="str">
        <f t="shared" si="1"/>
        <v>,3573078</v>
      </c>
      <c r="J10" s="4" t="str">
        <f>VLOOKUP(A10,HOP!A:U,21,0)</f>
        <v>直采</v>
      </c>
    </row>
    <row r="11" s="4" customFormat="1" spans="1:10">
      <c r="A11" s="5">
        <v>999225044349026</v>
      </c>
      <c r="B11" s="4" t="s">
        <v>27</v>
      </c>
      <c r="C11" s="6">
        <v>45112</v>
      </c>
      <c r="D11" s="6">
        <v>45115</v>
      </c>
      <c r="E11" s="4">
        <v>670.14</v>
      </c>
      <c r="F11" s="4" t="str">
        <f>VLOOKUP(A11,HOP!A:L,12,0)</f>
        <v>670.14</v>
      </c>
      <c r="G11" s="4" t="str">
        <f>VLOOKUP(A11,HOP!A:C,3,0)</f>
        <v>3573558</v>
      </c>
      <c r="H11" s="4">
        <f t="shared" si="0"/>
        <v>0</v>
      </c>
      <c r="I11" s="4" t="str">
        <f t="shared" si="1"/>
        <v>,3573558</v>
      </c>
      <c r="J11" s="4" t="str">
        <f>VLOOKUP(A11,HOP!A:U,21,0)</f>
        <v>直采</v>
      </c>
    </row>
    <row r="12" s="4" customFormat="1" spans="1:11">
      <c r="A12" s="5">
        <v>24754464483</v>
      </c>
      <c r="B12" s="4" t="s">
        <v>90</v>
      </c>
      <c r="C12" s="6">
        <v>45092</v>
      </c>
      <c r="D12" s="6">
        <v>45094</v>
      </c>
      <c r="E12" s="4">
        <v>-53.18</v>
      </c>
      <c r="F12" s="4" t="e">
        <f>VLOOKUP(A12,HOP!A:L,12,0)</f>
        <v>#N/A</v>
      </c>
      <c r="G12" s="4">
        <v>3500722</v>
      </c>
      <c r="H12" s="4" t="e">
        <f t="shared" si="0"/>
        <v>#N/A</v>
      </c>
      <c r="I12" s="4" t="str">
        <f t="shared" si="1"/>
        <v>,3500722</v>
      </c>
      <c r="J12" s="4" t="e">
        <f>VLOOKUP(A12,HOP!A:U,21,0)</f>
        <v>#N/A</v>
      </c>
      <c r="K12" s="4" t="s">
        <v>97</v>
      </c>
    </row>
    <row r="14" spans="5:5">
      <c r="E14" s="4">
        <f>SUM(E2:E13)</f>
        <v>2373</v>
      </c>
    </row>
    <row r="15" spans="5:5">
      <c r="E15" s="7" t="s">
        <v>98</v>
      </c>
    </row>
    <row r="16" spans="1:3">
      <c r="A16" s="4" t="s">
        <v>99</v>
      </c>
      <c r="B16" s="4">
        <v>2373</v>
      </c>
      <c r="C16" s="4">
        <v>18581.71</v>
      </c>
    </row>
    <row r="17" spans="1:1">
      <c r="A17" s="4" t="s">
        <v>100</v>
      </c>
    </row>
    <row r="18" spans="1:1">
      <c r="A18" s="4" t="s">
        <v>101</v>
      </c>
    </row>
  </sheetData>
  <autoFilter ref="A1:X12">
    <extLst/>
  </autoFilter>
  <conditionalFormatting sqref="A1:A18 A20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D1" sqref="D$1:D$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102</v>
      </c>
      <c r="B1" s="2" t="s">
        <v>103</v>
      </c>
      <c r="C1" s="2" t="s">
        <v>104</v>
      </c>
      <c r="D1" s="2" t="s">
        <v>105</v>
      </c>
      <c r="E1" s="2" t="s">
        <v>13</v>
      </c>
      <c r="F1" s="2" t="s">
        <v>5</v>
      </c>
      <c r="G1" s="2" t="s">
        <v>6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  <c r="U1" s="2" t="s">
        <v>119</v>
      </c>
      <c r="V1" s="2" t="s">
        <v>120</v>
      </c>
    </row>
    <row r="2" s="1" customFormat="1" spans="1:22">
      <c r="A2" s="3">
        <v>999225044349026</v>
      </c>
      <c r="B2" s="1" t="s">
        <v>121</v>
      </c>
      <c r="C2" s="1" t="s">
        <v>122</v>
      </c>
      <c r="D2" s="1" t="s">
        <v>123</v>
      </c>
      <c r="E2" s="1" t="s">
        <v>124</v>
      </c>
      <c r="F2" s="1" t="s">
        <v>125</v>
      </c>
      <c r="G2" s="1" t="s">
        <v>126</v>
      </c>
      <c r="H2" s="1" t="s">
        <v>127</v>
      </c>
      <c r="I2" s="1" t="s">
        <v>128</v>
      </c>
      <c r="J2" s="1" t="s">
        <v>30</v>
      </c>
      <c r="K2" s="1" t="s">
        <v>129</v>
      </c>
      <c r="L2" s="1" t="s">
        <v>129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135</v>
      </c>
      <c r="T2" s="1" t="s">
        <v>136</v>
      </c>
      <c r="U2" s="1" t="s">
        <v>137</v>
      </c>
      <c r="V2" s="1" t="s">
        <v>138</v>
      </c>
    </row>
    <row r="3" s="1" customFormat="1" spans="1:22">
      <c r="A3" s="3">
        <v>999225042723178</v>
      </c>
      <c r="B3" s="1" t="s">
        <v>121</v>
      </c>
      <c r="C3" s="1" t="s">
        <v>139</v>
      </c>
      <c r="D3" s="1" t="s">
        <v>140</v>
      </c>
      <c r="E3" s="1" t="s">
        <v>141</v>
      </c>
      <c r="F3" s="1" t="s">
        <v>142</v>
      </c>
      <c r="G3" s="1" t="s">
        <v>126</v>
      </c>
      <c r="H3" s="1" t="s">
        <v>127</v>
      </c>
      <c r="I3" s="1" t="s">
        <v>143</v>
      </c>
      <c r="J3" s="1" t="s">
        <v>30</v>
      </c>
      <c r="K3" s="1" t="s">
        <v>144</v>
      </c>
      <c r="L3" s="1" t="s">
        <v>144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145</v>
      </c>
      <c r="S3" s="1" t="s">
        <v>135</v>
      </c>
      <c r="T3" s="1" t="s">
        <v>136</v>
      </c>
      <c r="U3" s="1" t="s">
        <v>137</v>
      </c>
      <c r="V3" s="1" t="s">
        <v>138</v>
      </c>
    </row>
    <row r="4" s="1" customFormat="1" spans="1:22">
      <c r="A4" s="3">
        <v>999225027625620</v>
      </c>
      <c r="B4" s="1" t="s">
        <v>146</v>
      </c>
      <c r="C4" s="1" t="s">
        <v>147</v>
      </c>
      <c r="D4" s="1" t="s">
        <v>148</v>
      </c>
      <c r="E4" s="1" t="s">
        <v>149</v>
      </c>
      <c r="F4" s="1" t="s">
        <v>142</v>
      </c>
      <c r="G4" s="1" t="s">
        <v>126</v>
      </c>
      <c r="H4" s="1" t="s">
        <v>127</v>
      </c>
      <c r="I4" s="1" t="s">
        <v>150</v>
      </c>
      <c r="J4" s="1" t="s">
        <v>30</v>
      </c>
      <c r="K4" s="1" t="s">
        <v>151</v>
      </c>
      <c r="L4" s="1" t="s">
        <v>151</v>
      </c>
      <c r="M4" s="1" t="s">
        <v>130</v>
      </c>
      <c r="N4" s="1" t="s">
        <v>130</v>
      </c>
      <c r="O4" s="1" t="s">
        <v>131</v>
      </c>
      <c r="P4" s="1" t="s">
        <v>132</v>
      </c>
      <c r="Q4" s="1" t="s">
        <v>133</v>
      </c>
      <c r="R4" s="1" t="s">
        <v>152</v>
      </c>
      <c r="S4" s="1" t="s">
        <v>135</v>
      </c>
      <c r="T4" s="1" t="s">
        <v>136</v>
      </c>
      <c r="U4" s="1" t="s">
        <v>137</v>
      </c>
      <c r="V4" s="1" t="s">
        <v>138</v>
      </c>
    </row>
    <row r="5" s="1" customFormat="1" spans="1:22">
      <c r="A5" s="3">
        <v>999225027607216</v>
      </c>
      <c r="B5" s="1" t="s">
        <v>146</v>
      </c>
      <c r="C5" s="1" t="s">
        <v>153</v>
      </c>
      <c r="D5" s="1" t="s">
        <v>148</v>
      </c>
      <c r="E5" s="1" t="s">
        <v>154</v>
      </c>
      <c r="F5" s="1" t="s">
        <v>142</v>
      </c>
      <c r="G5" s="1" t="s">
        <v>126</v>
      </c>
      <c r="H5" s="1" t="s">
        <v>127</v>
      </c>
      <c r="I5" s="1" t="s">
        <v>155</v>
      </c>
      <c r="J5" s="1" t="s">
        <v>30</v>
      </c>
      <c r="K5" s="1" t="s">
        <v>156</v>
      </c>
      <c r="L5" s="1" t="s">
        <v>156</v>
      </c>
      <c r="M5" s="1" t="s">
        <v>130</v>
      </c>
      <c r="N5" s="1" t="s">
        <v>130</v>
      </c>
      <c r="O5" s="1" t="s">
        <v>131</v>
      </c>
      <c r="P5" s="1" t="s">
        <v>132</v>
      </c>
      <c r="Q5" s="1" t="s">
        <v>133</v>
      </c>
      <c r="R5" s="1" t="s">
        <v>157</v>
      </c>
      <c r="S5" s="1" t="s">
        <v>135</v>
      </c>
      <c r="T5" s="1" t="s">
        <v>136</v>
      </c>
      <c r="U5" s="1" t="s">
        <v>137</v>
      </c>
      <c r="V5" s="1" t="s">
        <v>138</v>
      </c>
    </row>
    <row r="6" s="1" customFormat="1" spans="1:22">
      <c r="A6" s="3">
        <v>999224938873916</v>
      </c>
      <c r="B6" s="1" t="s">
        <v>158</v>
      </c>
      <c r="C6" s="1" t="s">
        <v>159</v>
      </c>
      <c r="D6" s="1" t="s">
        <v>160</v>
      </c>
      <c r="E6" s="1" t="s">
        <v>161</v>
      </c>
      <c r="F6" s="1" t="s">
        <v>162</v>
      </c>
      <c r="G6" s="1" t="s">
        <v>126</v>
      </c>
      <c r="H6" s="1" t="s">
        <v>127</v>
      </c>
      <c r="I6" s="1" t="s">
        <v>163</v>
      </c>
      <c r="J6" s="1" t="s">
        <v>30</v>
      </c>
      <c r="K6" s="1" t="s">
        <v>164</v>
      </c>
      <c r="L6" s="1" t="s">
        <v>164</v>
      </c>
      <c r="M6" s="1" t="s">
        <v>130</v>
      </c>
      <c r="N6" s="1" t="s">
        <v>130</v>
      </c>
      <c r="O6" s="1" t="s">
        <v>131</v>
      </c>
      <c r="P6" s="1" t="s">
        <v>132</v>
      </c>
      <c r="Q6" s="1" t="s">
        <v>133</v>
      </c>
      <c r="R6" s="1" t="s">
        <v>165</v>
      </c>
      <c r="S6" s="1" t="s">
        <v>135</v>
      </c>
      <c r="T6" s="1" t="s">
        <v>136</v>
      </c>
      <c r="U6" s="1" t="s">
        <v>137</v>
      </c>
      <c r="V6" s="1" t="s">
        <v>166</v>
      </c>
    </row>
    <row r="7" s="1" customFormat="1" spans="1:22">
      <c r="A7" s="3">
        <v>999224934706058</v>
      </c>
      <c r="B7" s="1" t="s">
        <v>158</v>
      </c>
      <c r="C7" s="1" t="s">
        <v>167</v>
      </c>
      <c r="D7" s="1" t="s">
        <v>168</v>
      </c>
      <c r="E7" s="1" t="s">
        <v>169</v>
      </c>
      <c r="F7" s="1" t="s">
        <v>142</v>
      </c>
      <c r="G7" s="1" t="s">
        <v>126</v>
      </c>
      <c r="H7" s="1" t="s">
        <v>127</v>
      </c>
      <c r="I7" s="1" t="s">
        <v>170</v>
      </c>
      <c r="J7" s="1" t="s">
        <v>30</v>
      </c>
      <c r="K7" s="1" t="s">
        <v>171</v>
      </c>
      <c r="L7" s="1" t="s">
        <v>171</v>
      </c>
      <c r="M7" s="1" t="s">
        <v>130</v>
      </c>
      <c r="N7" s="1" t="s">
        <v>130</v>
      </c>
      <c r="O7" s="1" t="s">
        <v>131</v>
      </c>
      <c r="P7" s="1" t="s">
        <v>132</v>
      </c>
      <c r="Q7" s="1" t="s">
        <v>133</v>
      </c>
      <c r="R7" s="1" t="s">
        <v>172</v>
      </c>
      <c r="S7" s="1" t="s">
        <v>135</v>
      </c>
      <c r="T7" s="1" t="s">
        <v>136</v>
      </c>
      <c r="U7" s="1" t="s">
        <v>137</v>
      </c>
      <c r="V7" s="1" t="s">
        <v>138</v>
      </c>
    </row>
    <row r="8" s="1" customFormat="1" spans="1:22">
      <c r="A8" s="3">
        <v>24862222843</v>
      </c>
      <c r="B8" s="1" t="s">
        <v>173</v>
      </c>
      <c r="C8" s="1" t="s">
        <v>174</v>
      </c>
      <c r="D8" s="1" t="s">
        <v>175</v>
      </c>
      <c r="E8" s="1" t="s">
        <v>176</v>
      </c>
      <c r="F8" s="1" t="s">
        <v>177</v>
      </c>
      <c r="G8" s="1" t="s">
        <v>126</v>
      </c>
      <c r="H8" s="1" t="s">
        <v>127</v>
      </c>
      <c r="I8" s="1" t="s">
        <v>178</v>
      </c>
      <c r="J8" s="1" t="s">
        <v>30</v>
      </c>
      <c r="K8" s="1" t="s">
        <v>179</v>
      </c>
      <c r="L8" s="1" t="s">
        <v>179</v>
      </c>
      <c r="M8" s="1" t="s">
        <v>130</v>
      </c>
      <c r="N8" s="1" t="s">
        <v>130</v>
      </c>
      <c r="O8" s="1" t="s">
        <v>131</v>
      </c>
      <c r="P8" s="1" t="s">
        <v>132</v>
      </c>
      <c r="Q8" s="1" t="s">
        <v>133</v>
      </c>
      <c r="R8" s="1" t="s">
        <v>180</v>
      </c>
      <c r="S8" s="1" t="s">
        <v>135</v>
      </c>
      <c r="T8" s="1" t="s">
        <v>136</v>
      </c>
      <c r="U8" s="1" t="s">
        <v>137</v>
      </c>
      <c r="V8" s="1" t="s">
        <v>166</v>
      </c>
    </row>
    <row r="9" s="1" customFormat="1" spans="1:22">
      <c r="A9" s="3">
        <v>999224771423932</v>
      </c>
      <c r="B9" s="1" t="s">
        <v>181</v>
      </c>
      <c r="C9" s="1" t="s">
        <v>182</v>
      </c>
      <c r="D9" s="1" t="s">
        <v>183</v>
      </c>
      <c r="E9" s="1" t="s">
        <v>184</v>
      </c>
      <c r="F9" s="1" t="s">
        <v>185</v>
      </c>
      <c r="G9" s="1" t="s">
        <v>126</v>
      </c>
      <c r="H9" s="1" t="s">
        <v>127</v>
      </c>
      <c r="I9" s="1" t="s">
        <v>186</v>
      </c>
      <c r="J9" s="1" t="s">
        <v>30</v>
      </c>
      <c r="K9" s="1" t="s">
        <v>187</v>
      </c>
      <c r="L9" s="1" t="s">
        <v>187</v>
      </c>
      <c r="M9" s="1" t="s">
        <v>130</v>
      </c>
      <c r="N9" s="1" t="s">
        <v>130</v>
      </c>
      <c r="O9" s="1" t="s">
        <v>131</v>
      </c>
      <c r="P9" s="1" t="s">
        <v>132</v>
      </c>
      <c r="Q9" s="1" t="s">
        <v>133</v>
      </c>
      <c r="R9" s="1" t="s">
        <v>188</v>
      </c>
      <c r="S9" s="1" t="s">
        <v>135</v>
      </c>
      <c r="T9" s="1" t="s">
        <v>136</v>
      </c>
      <c r="U9" s="1" t="s">
        <v>137</v>
      </c>
      <c r="V9" s="1" t="s">
        <v>189</v>
      </c>
    </row>
    <row r="10" s="1" customFormat="1" spans="1:22">
      <c r="A10" s="3">
        <v>999224743623852</v>
      </c>
      <c r="B10" s="1" t="s">
        <v>190</v>
      </c>
      <c r="C10" s="1" t="s">
        <v>191</v>
      </c>
      <c r="D10" s="1" t="s">
        <v>192</v>
      </c>
      <c r="E10" s="1" t="s">
        <v>193</v>
      </c>
      <c r="F10" s="1" t="s">
        <v>185</v>
      </c>
      <c r="G10" s="1" t="s">
        <v>126</v>
      </c>
      <c r="H10" s="1" t="s">
        <v>127</v>
      </c>
      <c r="I10" s="1" t="s">
        <v>194</v>
      </c>
      <c r="J10" s="1" t="s">
        <v>30</v>
      </c>
      <c r="K10" s="1" t="s">
        <v>195</v>
      </c>
      <c r="L10" s="1" t="s">
        <v>195</v>
      </c>
      <c r="M10" s="1" t="s">
        <v>130</v>
      </c>
      <c r="N10" s="1" t="s">
        <v>130</v>
      </c>
      <c r="O10" s="1" t="s">
        <v>131</v>
      </c>
      <c r="P10" s="1" t="s">
        <v>132</v>
      </c>
      <c r="Q10" s="1" t="s">
        <v>133</v>
      </c>
      <c r="R10" s="1" t="s">
        <v>196</v>
      </c>
      <c r="S10" s="1" t="s">
        <v>135</v>
      </c>
      <c r="T10" s="1" t="s">
        <v>136</v>
      </c>
      <c r="U10" s="1" t="s">
        <v>137</v>
      </c>
      <c r="V10" s="1" t="s">
        <v>138</v>
      </c>
    </row>
    <row r="11" s="1" customFormat="1" spans="1:22">
      <c r="A11" s="3">
        <v>999224828427986</v>
      </c>
      <c r="B11" s="1" t="s">
        <v>197</v>
      </c>
      <c r="C11" s="1" t="s">
        <v>198</v>
      </c>
      <c r="D11" s="1" t="s">
        <v>199</v>
      </c>
      <c r="E11" s="1" t="s">
        <v>200</v>
      </c>
      <c r="F11" s="1" t="s">
        <v>125</v>
      </c>
      <c r="G11" s="1" t="s">
        <v>126</v>
      </c>
      <c r="H11" s="1" t="s">
        <v>127</v>
      </c>
      <c r="I11" s="1" t="s">
        <v>201</v>
      </c>
      <c r="J11" s="1" t="s">
        <v>30</v>
      </c>
      <c r="K11" s="1" t="s">
        <v>202</v>
      </c>
      <c r="L11" s="1" t="s">
        <v>202</v>
      </c>
      <c r="M11" s="1" t="s">
        <v>130</v>
      </c>
      <c r="N11" s="1" t="s">
        <v>130</v>
      </c>
      <c r="O11" s="1" t="s">
        <v>131</v>
      </c>
      <c r="P11" s="1" t="s">
        <v>132</v>
      </c>
      <c r="Q11" s="1" t="s">
        <v>133</v>
      </c>
      <c r="R11" s="1" t="s">
        <v>203</v>
      </c>
      <c r="S11" s="1" t="s">
        <v>135</v>
      </c>
      <c r="T11" s="1" t="s">
        <v>136</v>
      </c>
      <c r="U11" s="1" t="s">
        <v>137</v>
      </c>
      <c r="V11" s="1" t="s">
        <v>204</v>
      </c>
    </row>
    <row r="12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2023-07-11T01:33:00Z</dcterms:created>
  <dcterms:modified xsi:type="dcterms:W3CDTF">2023-07-11T01:43:50Z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4E159617EFD6486CAC9CAF2B1CEA3B5A_12</vt:lpwstr>
  </property>
  <property fmtid="{D5CDD505-2E9C-101B-9397-08002B2CF9AE}" pid="3" name="KSOProductBuildVer">
    <vt:lpwstr>2052-11.1.0.14309</vt:lpwstr>
  </property>
</Properties>
</file>