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<sst xmlns="http://schemas.openxmlformats.org/spreadsheetml/2006/main" count="400" uniqueCount="157">
  <si>
    <t>去哪儿网酒店预付对账单</t>
  </si>
  <si>
    <t>供应商名称：</t>
  </si>
  <si>
    <t>汇趣住</t>
  </si>
  <si>
    <t>结算周期：</t>
  </si>
  <si>
    <t>2023-07-10至2023-07-11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</si>
  <si>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</si>
  <si>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</si>
  <si>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</si>
  <si>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</si>
  <si>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</si>
  <si>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</si>
  <si>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</si>
  <si>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</si>
  <si>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</si>
  <si>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</si>
  <si>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</si>
  <si>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</si>
  <si>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</si>
  <si>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</si>
  <si>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</si>
  <si>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¥2,050.00</t>
  </si>
  <si>
    <t>¥269.56</t>
  </si>
  <si>
    <t>¥1,780.44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</si>
  <si>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</si>
  <si>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</si>
  <si>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</si>
  <si>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</si>
  <si>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</si>
  <si>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</si>
  <si>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</si>
  <si>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</si>
  <si>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</si>
  <si>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</si>
  <si>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</si>
  <si>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</si>
  <si>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</si>
  <si>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</si>
  <si>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</si>
  <si>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</si>
  <si>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</si>
  <si>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</si>
  <si>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</si>
  <si>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</si>
  <si>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</si>
  <si>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</si>
  <si>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</si>
  <si>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</si>
  <si>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</si>
  <si>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</si>
  <si>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</si>
  <si>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</si>
  <si>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</si>
  <si>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</si>
  <si>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</si>
  <si>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</si>
  <si>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</si>
  <si>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</si>
  <si>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</si>
  <si>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</si>
  <si>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</si>
  <si>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</si>
  <si>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</si>
  <si>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</si>
  <si>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</si>
  <si>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</si>
  <si>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</si>
  <si>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</si>
  <si>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</si>
  <si>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</si>
  <si>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</si>
  <si>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103419370572</t>
  </si>
  <si>
    <t>酒店预付</t>
  </si>
  <si>
    <t>否</t>
  </si>
  <si>
    <t>普通</t>
  </si>
  <si>
    <t>367426332</t>
  </si>
  <si>
    <t>锦江之星(嘉兴南湖店)</t>
  </si>
  <si>
    <t>1639468</t>
  </si>
  <si>
    <t>刘彦军</t>
  </si>
  <si>
    <t>2023-07-10</t>
  </si>
  <si>
    <t>2023-07-11</t>
  </si>
  <si>
    <t>¥185.00</t>
  </si>
  <si>
    <t>¥24.15</t>
  </si>
  <si>
    <t>¥160.85</t>
  </si>
  <si>
    <t>标准大小双床房</t>
  </si>
  <si>
    <t>WEBSITE</t>
  </si>
  <si>
    <t>103410849626</t>
  </si>
  <si>
    <t>375513234</t>
  </si>
  <si>
    <t>IU酒店(广州天河东体育中心地铁站店)</t>
  </si>
  <si>
    <t>王天聪</t>
  </si>
  <si>
    <t>2023-07-01</t>
  </si>
  <si>
    <t>2023-07-08</t>
  </si>
  <si>
    <t>¥684.00</t>
  </si>
  <si>
    <t>¥90.12</t>
  </si>
  <si>
    <t>¥593.88</t>
  </si>
  <si>
    <t>小U·舒适大床房</t>
  </si>
  <si>
    <t>103410370575</t>
  </si>
  <si>
    <t>姬蓉</t>
  </si>
  <si>
    <t>103419797662</t>
  </si>
  <si>
    <t>381690460</t>
  </si>
  <si>
    <t>广州华厦国际商务酒店(火车东站天河体育中心店)</t>
  </si>
  <si>
    <t>HAN/TINGGANG</t>
  </si>
  <si>
    <t>¥497.00</t>
  </si>
  <si>
    <t>¥65.17</t>
  </si>
  <si>
    <t>¥431.83</t>
  </si>
  <si>
    <t>高级双床房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</si>
  <si>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</si>
  <si>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</si>
  <si>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</si>
  <si>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</si>
  <si>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</si>
  <si>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</si>
  <si>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</si>
  <si>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</si>
  <si>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</si>
  <si>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</si>
  <si>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</si>
  <si>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A230712114851481</t>
  </si>
  <si>
    <r>
      <t>总计：</t>
    </r>
    <r>
      <rPr>
        <sz val="10"/>
        <rFont val="Arial"/>
        <charset val="134"/>
      </rPr>
      <t>1780.44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</si>
  <si>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</si>
  <si>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</si>
  <si>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</si>
  <si>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</si>
  <si>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</si>
  <si>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</si>
  <si>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</si>
  <si>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</si>
  <si>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</si>
  <si>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</si>
  <si>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</si>
  <si>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</si>
  <si>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</si>
  <si>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</si>
  <si>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</si>
  <si>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</si>
  <si>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</si>
  <si>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</si>
  <si>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3618129</t>
  </si>
  <si>
    <t>--</t>
  </si>
  <si>
    <t>160.85</t>
  </si>
  <si>
    <t>RMB</t>
  </si>
  <si>
    <t>0</t>
  </si>
  <si>
    <t>0.00</t>
  </si>
  <si>
    <t>汇趣住国内直连</t>
  </si>
  <si>
    <t>01.011247</t>
  </si>
  <si>
    <t>2023-07-10 21:37:59</t>
  </si>
  <si>
    <t>直连</t>
  </si>
  <si>
    <t>中国</t>
  </si>
  <si>
    <t>3615562</t>
  </si>
  <si>
    <t>广州华厦国际商务酒店</t>
  </si>
  <si>
    <t>HAN TINGGANG</t>
  </si>
  <si>
    <t>431.83</t>
  </si>
  <si>
    <t>2023-07-10 12:10:17</t>
  </si>
  <si>
    <t>3576309</t>
  </si>
  <si>
    <t>593.88</t>
  </si>
  <si>
    <t>2023-07-01 09:42:51</t>
  </si>
  <si>
    <t>3576305</t>
  </si>
  <si>
    <t>2023-07-01 09:40:41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</si>
</sst>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4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4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"/>
  <sheetViews>
    <sheetView topLeftCell="U1" workbookViewId="0">
      <selection activeCell="U1" sqref="$A1:$XFD1048576"/>
    </sheetView>
  </sheetViews>
  <sheetFormatPr defaultColWidth="9.14285714285714" defaultRowHeight="12.75" outlineLevelRow="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3</v>
      </c>
      <c r="N3" s="7" t="s">
        <v>89</v>
      </c>
      <c r="O3" s="7" t="s">
        <v>90</v>
      </c>
      <c r="P3" s="7" t="s">
        <v>79</v>
      </c>
      <c r="Q3" s="7"/>
      <c r="R3" s="11" t="s">
        <v>91</v>
      </c>
      <c r="S3" s="12" t="s">
        <v>19</v>
      </c>
      <c r="T3" s="7"/>
      <c r="U3" s="11" t="s">
        <v>19</v>
      </c>
      <c r="V3" s="11" t="s">
        <v>91</v>
      </c>
      <c r="W3" s="12" t="s">
        <v>92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95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86</v>
      </c>
      <c r="H4" s="7" t="s">
        <v>87</v>
      </c>
      <c r="I4" s="7" t="s">
        <v>76</v>
      </c>
      <c r="J4" s="7" t="s">
        <v>2</v>
      </c>
      <c r="K4" s="7" t="s">
        <v>96</v>
      </c>
      <c r="L4" s="7">
        <v>1</v>
      </c>
      <c r="M4" s="7">
        <v>3</v>
      </c>
      <c r="N4" s="7" t="s">
        <v>89</v>
      </c>
      <c r="O4" s="7" t="s">
        <v>90</v>
      </c>
      <c r="P4" s="7" t="s">
        <v>79</v>
      </c>
      <c r="Q4" s="7"/>
      <c r="R4" s="11" t="s">
        <v>91</v>
      </c>
      <c r="S4" s="12" t="s">
        <v>19</v>
      </c>
      <c r="T4" s="7"/>
      <c r="U4" s="11" t="s">
        <v>19</v>
      </c>
      <c r="V4" s="11" t="s">
        <v>91</v>
      </c>
      <c r="W4" s="12" t="s">
        <v>92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93</v>
      </c>
      <c r="AD4" t="s">
        <v>6</v>
      </c>
      <c r="AE4" t="s">
        <v>94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97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98</v>
      </c>
      <c r="H5" s="7" t="s">
        <v>99</v>
      </c>
      <c r="I5" s="7" t="s">
        <v>76</v>
      </c>
      <c r="J5" s="7" t="s">
        <v>2</v>
      </c>
      <c r="K5" s="7" t="s">
        <v>100</v>
      </c>
      <c r="L5" s="7">
        <v>1</v>
      </c>
      <c r="M5" s="7">
        <v>1</v>
      </c>
      <c r="N5" s="7" t="s">
        <v>78</v>
      </c>
      <c r="O5" s="7" t="s">
        <v>78</v>
      </c>
      <c r="P5" s="7" t="s">
        <v>79</v>
      </c>
      <c r="Q5" s="7"/>
      <c r="R5" s="11" t="s">
        <v>101</v>
      </c>
      <c r="S5" s="12" t="s">
        <v>19</v>
      </c>
      <c r="T5" s="7"/>
      <c r="U5" s="11" t="s">
        <v>19</v>
      </c>
      <c r="V5" s="11" t="s">
        <v>101</v>
      </c>
      <c r="W5" s="12" t="s">
        <v>102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103</v>
      </c>
      <c r="AD5" t="s">
        <v>6</v>
      </c>
      <c r="AE5" t="s">
        <v>104</v>
      </c>
      <c r="AF5" t="s">
        <v>84</v>
      </c>
      <c r="AG5" t="s">
        <v>72</v>
      </c>
      <c r="AH5" t="s">
        <v>19</v>
      </c>
    </row>
    <row r="6" customHeight="1" spans="1:32">
      <c r="A6" s="10" t="s">
        <v>105</v>
      </c>
      <c r="B6" s="10"/>
      <c r="C6" s="10" t="s">
        <v>106</v>
      </c>
      <c r="D6" s="10"/>
      <c r="E6" s="10"/>
      <c r="F6" s="10"/>
      <c r="G6" s="10" t="s">
        <v>106</v>
      </c>
      <c r="H6" s="10" t="s">
        <v>106</v>
      </c>
      <c r="I6" s="10" t="s">
        <v>106</v>
      </c>
      <c r="J6" s="10" t="s">
        <v>106</v>
      </c>
      <c r="K6" s="10" t="s">
        <v>106</v>
      </c>
      <c r="L6" s="10" t="s">
        <v>106</v>
      </c>
      <c r="M6" s="10" t="s">
        <v>106</v>
      </c>
      <c r="N6" s="10" t="s">
        <v>106</v>
      </c>
      <c r="O6" s="10" t="s">
        <v>106</v>
      </c>
      <c r="P6" s="10" t="s">
        <v>106</v>
      </c>
      <c r="Q6" s="10"/>
      <c r="R6" s="13" t="s">
        <v>20</v>
      </c>
      <c r="S6" s="13" t="s">
        <v>19</v>
      </c>
      <c r="T6" s="10" t="s">
        <v>106</v>
      </c>
      <c r="U6" s="13"/>
      <c r="V6" s="13" t="s">
        <v>20</v>
      </c>
      <c r="W6" s="13" t="s">
        <v>21</v>
      </c>
      <c r="X6" s="13"/>
      <c r="Y6" s="13"/>
      <c r="Z6" s="13"/>
      <c r="AA6" s="10"/>
      <c r="AB6" s="13"/>
      <c r="AC6" s="10"/>
      <c r="AD6" s="10" t="s">
        <v>106</v>
      </c>
      <c r="AE6" s="10"/>
      <c r="AF6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107</v>
      </c>
      <c r="B1" s="4" t="s">
        <v>108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109</v>
      </c>
      <c r="H1" s="4" t="s">
        <v>110</v>
      </c>
      <c r="I1" s="4" t="s">
        <v>13</v>
      </c>
      <c r="J1" s="4" t="s">
        <v>17</v>
      </c>
      <c r="K1" s="4" t="s">
        <v>18</v>
      </c>
      <c r="L1" s="9" t="s">
        <v>111</v>
      </c>
      <c r="M1" s="4" t="s">
        <v>112</v>
      </c>
      <c r="N1" s="4" t="s">
        <v>113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114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A14" sqref="A14:A1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115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160.85</v>
      </c>
      <c r="E2" t="str">
        <f>VLOOKUP(A2,HOP!A:L,12,0)</f>
        <v>160.85</v>
      </c>
      <c r="F2" t="str">
        <f>VLOOKUP(A2,HOP!A:C,3,0)</f>
        <v>3618129</v>
      </c>
      <c r="G2">
        <f>D2-E2</f>
        <v>0</v>
      </c>
      <c r="H2" t="str">
        <f>$H$1&amp;F2</f>
        <v>，3618129</v>
      </c>
      <c r="I2" t="str">
        <f>VLOOKUP(A2,HOP!A:U,21,0)</f>
        <v>直连</v>
      </c>
    </row>
    <row r="3" ht="14.25" customHeight="1" spans="1:9">
      <c r="A3" s="6" t="s">
        <v>85</v>
      </c>
      <c r="B3" s="7" t="s">
        <v>90</v>
      </c>
      <c r="C3" s="7" t="s">
        <v>79</v>
      </c>
      <c r="D3" s="3">
        <v>593.88</v>
      </c>
      <c r="E3" t="str">
        <f>VLOOKUP(A3,HOP!A:L,12,0)</f>
        <v>593.88</v>
      </c>
      <c r="F3" t="str">
        <f>VLOOKUP(A3,HOP!A:C,3,0)</f>
        <v>3576309</v>
      </c>
      <c r="G3">
        <f>D3-E3</f>
        <v>0</v>
      </c>
      <c r="H3" t="str">
        <f>$H$1&amp;F3</f>
        <v>，3576309</v>
      </c>
      <c r="I3" t="str">
        <f>VLOOKUP(A3,HOP!A:U,21,0)</f>
        <v>直连</v>
      </c>
    </row>
    <row r="4" ht="14.25" customHeight="1" spans="1:9">
      <c r="A4" s="6" t="s">
        <v>95</v>
      </c>
      <c r="B4" s="7" t="s">
        <v>90</v>
      </c>
      <c r="C4" s="7" t="s">
        <v>79</v>
      </c>
      <c r="D4" s="3">
        <v>593.88</v>
      </c>
      <c r="E4" t="str">
        <f>VLOOKUP(A4,HOP!A:L,12,0)</f>
        <v>593.88</v>
      </c>
      <c r="F4" t="str">
        <f>VLOOKUP(A4,HOP!A:C,3,0)</f>
        <v>3576305</v>
      </c>
      <c r="G4">
        <f>D4-E4</f>
        <v>0</v>
      </c>
      <c r="H4" t="str">
        <f>$H$1&amp;F4</f>
        <v>，3576305</v>
      </c>
      <c r="I4" t="str">
        <f>VLOOKUP(A4,HOP!A:U,21,0)</f>
        <v>直连</v>
      </c>
    </row>
    <row r="5" ht="14.25" customHeight="1" spans="1:9">
      <c r="A5" s="6" t="s">
        <v>97</v>
      </c>
      <c r="B5" s="7" t="s">
        <v>78</v>
      </c>
      <c r="C5" s="7" t="s">
        <v>79</v>
      </c>
      <c r="D5" s="3">
        <v>431.83</v>
      </c>
      <c r="E5" t="str">
        <f>VLOOKUP(A5,HOP!A:L,12,0)</f>
        <v>431.83</v>
      </c>
      <c r="F5" t="str">
        <f>VLOOKUP(A5,HOP!A:C,3,0)</f>
        <v>3615562</v>
      </c>
      <c r="G5">
        <f>D5-E5</f>
        <v>0</v>
      </c>
      <c r="H5" t="str">
        <f>$H$1&amp;F5</f>
        <v>，3615562</v>
      </c>
      <c r="I5" t="str">
        <f>VLOOKUP(A5,HOP!A:U,21,0)</f>
        <v>直连</v>
      </c>
    </row>
    <row r="8" spans="4:4">
      <c r="D8" s="3">
        <f>SUM(D2:D7)</f>
        <v>1780.44</v>
      </c>
    </row>
    <row r="11" ht="14.25" spans="4:4">
      <c r="D11" s="8" t="s">
        <v>22</v>
      </c>
    </row>
    <row r="14" spans="1:1">
      <c r="A14" t="s">
        <v>116</v>
      </c>
    </row>
    <row r="15" spans="1:1">
      <c r="A15" s="5" t="s">
        <v>117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D1" sqref="D$1:D$1048576"/>
    </sheetView>
  </sheetViews>
  <sheetFormatPr defaultColWidth="9.14285714285714" defaultRowHeight="12.75" outlineLevelRow="4"/>
  <cols>
    <col min="1" max="16383" width="9.14285714285714" style="1"/>
  </cols>
  <sheetData>
    <row r="1" s="1" customFormat="1" spans="1:22">
      <c r="A1" s="2" t="s">
        <v>118</v>
      </c>
      <c r="B1" s="2" t="s">
        <v>119</v>
      </c>
      <c r="C1" s="2" t="s">
        <v>120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121</v>
      </c>
      <c r="I1" s="2" t="s">
        <v>122</v>
      </c>
      <c r="J1" s="2" t="s">
        <v>123</v>
      </c>
      <c r="K1" s="2" t="s">
        <v>124</v>
      </c>
      <c r="L1" s="2" t="s">
        <v>125</v>
      </c>
      <c r="M1" s="2" t="s">
        <v>126</v>
      </c>
      <c r="N1" s="2" t="s">
        <v>127</v>
      </c>
      <c r="O1" s="2" t="s">
        <v>128</v>
      </c>
      <c r="P1" s="2" t="s">
        <v>129</v>
      </c>
      <c r="Q1" s="2" t="s">
        <v>130</v>
      </c>
      <c r="R1" s="2" t="s">
        <v>131</v>
      </c>
      <c r="S1" s="2" t="s">
        <v>132</v>
      </c>
      <c r="T1" s="2" t="s">
        <v>133</v>
      </c>
      <c r="U1" s="2" t="s">
        <v>134</v>
      </c>
      <c r="V1" s="2" t="s">
        <v>135</v>
      </c>
    </row>
    <row r="2" s="1" customFormat="1" spans="1:22">
      <c r="A2" s="1" t="s">
        <v>70</v>
      </c>
      <c r="B2" s="1" t="s">
        <v>78</v>
      </c>
      <c r="C2" s="1" t="s">
        <v>136</v>
      </c>
      <c r="D2" s="1" t="s">
        <v>75</v>
      </c>
      <c r="E2" s="1" t="s">
        <v>77</v>
      </c>
      <c r="F2" s="1" t="s">
        <v>78</v>
      </c>
      <c r="G2" s="1" t="s">
        <v>79</v>
      </c>
      <c r="H2" s="1" t="s">
        <v>137</v>
      </c>
      <c r="I2" s="1" t="s">
        <v>138</v>
      </c>
      <c r="J2" s="1" t="s">
        <v>139</v>
      </c>
      <c r="K2" s="1" t="s">
        <v>138</v>
      </c>
      <c r="L2" s="1" t="s">
        <v>138</v>
      </c>
      <c r="M2" s="1" t="s">
        <v>140</v>
      </c>
      <c r="N2" s="1" t="s">
        <v>140</v>
      </c>
      <c r="O2" s="1" t="s">
        <v>141</v>
      </c>
      <c r="P2" s="1" t="s">
        <v>142</v>
      </c>
      <c r="Q2" s="1" t="s">
        <v>143</v>
      </c>
      <c r="R2" s="1" t="s">
        <v>144</v>
      </c>
      <c r="S2" s="1" t="s">
        <v>72</v>
      </c>
      <c r="T2" s="1" t="s">
        <v>34</v>
      </c>
      <c r="U2" s="1" t="s">
        <v>145</v>
      </c>
      <c r="V2" s="1" t="s">
        <v>146</v>
      </c>
    </row>
    <row r="3" s="1" customFormat="1" spans="1:22">
      <c r="A3" s="1" t="s">
        <v>97</v>
      </c>
      <c r="B3" s="1" t="s">
        <v>78</v>
      </c>
      <c r="C3" s="1" t="s">
        <v>147</v>
      </c>
      <c r="D3" s="1" t="s">
        <v>148</v>
      </c>
      <c r="E3" s="1" t="s">
        <v>149</v>
      </c>
      <c r="F3" s="1" t="s">
        <v>78</v>
      </c>
      <c r="G3" s="1" t="s">
        <v>79</v>
      </c>
      <c r="H3" s="1" t="s">
        <v>137</v>
      </c>
      <c r="I3" s="1" t="s">
        <v>150</v>
      </c>
      <c r="J3" s="1" t="s">
        <v>139</v>
      </c>
      <c r="K3" s="1" t="s">
        <v>150</v>
      </c>
      <c r="L3" s="1" t="s">
        <v>150</v>
      </c>
      <c r="M3" s="1" t="s">
        <v>140</v>
      </c>
      <c r="N3" s="1" t="s">
        <v>140</v>
      </c>
      <c r="O3" s="1" t="s">
        <v>141</v>
      </c>
      <c r="P3" s="1" t="s">
        <v>142</v>
      </c>
      <c r="Q3" s="1" t="s">
        <v>143</v>
      </c>
      <c r="R3" s="1" t="s">
        <v>151</v>
      </c>
      <c r="S3" s="1" t="s">
        <v>72</v>
      </c>
      <c r="T3" s="1" t="s">
        <v>34</v>
      </c>
      <c r="U3" s="1" t="s">
        <v>145</v>
      </c>
      <c r="V3" s="1" t="s">
        <v>146</v>
      </c>
    </row>
    <row r="4" s="1" customFormat="1" spans="1:22">
      <c r="A4" s="1" t="s">
        <v>85</v>
      </c>
      <c r="B4" s="1" t="s">
        <v>89</v>
      </c>
      <c r="C4" s="1" t="s">
        <v>152</v>
      </c>
      <c r="D4" s="1" t="s">
        <v>87</v>
      </c>
      <c r="E4" s="1" t="s">
        <v>88</v>
      </c>
      <c r="F4" s="1" t="s">
        <v>90</v>
      </c>
      <c r="G4" s="1" t="s">
        <v>79</v>
      </c>
      <c r="H4" s="1" t="s">
        <v>137</v>
      </c>
      <c r="I4" s="1" t="s">
        <v>153</v>
      </c>
      <c r="J4" s="1" t="s">
        <v>139</v>
      </c>
      <c r="K4" s="1" t="s">
        <v>153</v>
      </c>
      <c r="L4" s="1" t="s">
        <v>153</v>
      </c>
      <c r="M4" s="1" t="s">
        <v>140</v>
      </c>
      <c r="N4" s="1" t="s">
        <v>140</v>
      </c>
      <c r="O4" s="1" t="s">
        <v>141</v>
      </c>
      <c r="P4" s="1" t="s">
        <v>142</v>
      </c>
      <c r="Q4" s="1" t="s">
        <v>143</v>
      </c>
      <c r="R4" s="1" t="s">
        <v>154</v>
      </c>
      <c r="S4" s="1" t="s">
        <v>72</v>
      </c>
      <c r="T4" s="1" t="s">
        <v>34</v>
      </c>
      <c r="U4" s="1" t="s">
        <v>145</v>
      </c>
      <c r="V4" s="1" t="s">
        <v>146</v>
      </c>
    </row>
    <row r="5" s="1" customFormat="1" spans="1:22">
      <c r="A5" s="1" t="s">
        <v>95</v>
      </c>
      <c r="B5" s="1" t="s">
        <v>89</v>
      </c>
      <c r="C5" s="1" t="s">
        <v>155</v>
      </c>
      <c r="D5" s="1" t="s">
        <v>87</v>
      </c>
      <c r="E5" s="1" t="s">
        <v>96</v>
      </c>
      <c r="F5" s="1" t="s">
        <v>90</v>
      </c>
      <c r="G5" s="1" t="s">
        <v>79</v>
      </c>
      <c r="H5" s="1" t="s">
        <v>137</v>
      </c>
      <c r="I5" s="1" t="s">
        <v>153</v>
      </c>
      <c r="J5" s="1" t="s">
        <v>139</v>
      </c>
      <c r="K5" s="1" t="s">
        <v>153</v>
      </c>
      <c r="L5" s="1" t="s">
        <v>153</v>
      </c>
      <c r="M5" s="1" t="s">
        <v>140</v>
      </c>
      <c r="N5" s="1" t="s">
        <v>140</v>
      </c>
      <c r="O5" s="1" t="s">
        <v>141</v>
      </c>
      <c r="P5" s="1" t="s">
        <v>142</v>
      </c>
      <c r="Q5" s="1" t="s">
        <v>143</v>
      </c>
      <c r="R5" s="1" t="s">
        <v>156</v>
      </c>
      <c r="S5" s="1" t="s">
        <v>72</v>
      </c>
      <c r="T5" s="1" t="s">
        <v>34</v>
      </c>
      <c r="U5" s="1" t="s">
        <v>145</v>
      </c>
      <c r="V5" s="1" t="s">
        <v>146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2023-07-12T03:50:13Z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B5B6CC19DA2D49A7AE803614B9742886_12</vt:lpwstr>
  </property>
</Properties>
</file>