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<sst xmlns="http://schemas.openxmlformats.org/spreadsheetml/2006/main" count="136" uniqueCount="91">
  <si>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</si>
  <si>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</si>
  <si>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</si>
  <si>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</si>
  <si>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</si>
  <si>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</si>
  <si>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</si>
  <si>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</si>
  <si>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</si>
  <si>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</si>
  <si>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</si>
  <si>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</si>
  <si>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</si>
  <si>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</si>
  <si>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</si>
  <si>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</si>
  <si>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</si>
  <si>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</si>
  <si>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</si>
  <si>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</si>
  <si>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</si>
  <si>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</si>
  <si>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</si>
  <si>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</si>
  <si>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</si>
  <si>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999224893188025	</t>
  </si>
  <si>
    <t>Ctrip</t>
  </si>
  <si>
    <t>正常</t>
  </si>
  <si>
    <t>[青岛]桔子酒店（青岛五四广场店）(68605859)</t>
  </si>
  <si>
    <t>豪华套房&lt;2人入住&gt;</t>
  </si>
  <si>
    <t>CNY</t>
  </si>
  <si>
    <t>王丽茹</t>
  </si>
  <si>
    <t>CA13744230713CNY</t>
  </si>
  <si>
    <t>未提现</t>
  </si>
  <si>
    <t>携程开票</t>
  </si>
  <si>
    <t xml:space="preserve">3535289	</t>
  </si>
  <si>
    <t xml:space="preserve">R8000209120089512001	</t>
  </si>
  <si>
    <t xml:space="preserve">999224909170560	</t>
  </si>
  <si>
    <t>[青岛]汉庭酒店（青岛宁夏路店）(93869358)</t>
  </si>
  <si>
    <t>标准双人房&lt;至多8间&gt;&lt;2人入住&gt;</t>
  </si>
  <si>
    <t>郑毅君</t>
  </si>
  <si>
    <t xml:space="preserve">3539237	</t>
  </si>
  <si>
    <t xml:space="preserve">R9007444120169099001	</t>
  </si>
  <si>
    <t>取消</t>
  </si>
  <si>
    <t xml:space="preserve">999224928433828	</t>
  </si>
  <si>
    <t>[香港]香港伟晴轩(WEST INN)(80243568)</t>
  </si>
  <si>
    <t>标准双床房&lt;至多8间&gt;&lt;2人入住&gt;</t>
  </si>
  <si>
    <t>CHEN/HAOGANG</t>
  </si>
  <si>
    <t xml:space="preserve">3543855	</t>
  </si>
  <si>
    <t xml:space="preserve">	</t>
  </si>
  <si>
    <t>，</t>
  </si>
  <si>
    <t>390 CNY</t>
  </si>
  <si>
    <t>A230713092945481</t>
  </si>
  <si>
    <t>总计：390元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</si>
  <si>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</si>
  <si>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</si>
  <si>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</si>
  <si>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</si>
  <si>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</si>
  <si>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</si>
  <si>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</si>
  <si>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</si>
  <si>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</si>
  <si>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</si>
  <si>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</si>
  <si>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</si>
  <si>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</si>
  <si>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</si>
  <si>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</si>
  <si>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</si>
  <si>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</si>
  <si>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</si>
  <si>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</si>
  <si>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2023-06-23</t>
  </si>
  <si>
    <t>3543855</t>
  </si>
  <si>
    <t>香港伟晴轩</t>
  </si>
  <si>
    <t>CHEN HAOGANG</t>
  </si>
  <si>
    <t>2023-06-27</t>
  </si>
  <si>
    <t>2023-06-28</t>
  </si>
  <si>
    <t>退房日月结</t>
  </si>
  <si>
    <t>390.00</t>
  </si>
  <si>
    <t>RMB</t>
  </si>
  <si>
    <t>0</t>
  </si>
  <si>
    <t>0.00</t>
  </si>
  <si>
    <t>携程汇登国内直连</t>
  </si>
  <si>
    <t>01.011264</t>
  </si>
  <si>
    <t>2023-06-23 23:58:12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</si>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</sst>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45104</v>
      </c>
      <c r="G2" s="6">
        <v>45105</v>
      </c>
      <c r="H2" s="4">
        <v>1</v>
      </c>
      <c r="I2" s="4">
        <v>1</v>
      </c>
      <c r="J2" s="4">
        <v>1</v>
      </c>
      <c r="K2" s="4" t="s">
        <v>30</v>
      </c>
      <c r="L2" s="4">
        <v>754</v>
      </c>
      <c r="M2" s="4">
        <v>754</v>
      </c>
      <c r="N2" s="4" t="s">
        <v>31</v>
      </c>
      <c r="O2" s="4" t="s">
        <v>32</v>
      </c>
      <c r="P2" s="4" t="s">
        <v>33</v>
      </c>
      <c r="Q2" s="4">
        <v>0</v>
      </c>
      <c r="R2" s="7">
        <v>45098</v>
      </c>
      <c r="S2" s="6">
        <v>45120</v>
      </c>
      <c r="T2" s="4" t="s">
        <v>34</v>
      </c>
      <c r="U2" s="4">
        <v>754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45103</v>
      </c>
      <c r="G3" s="6">
        <v>45105</v>
      </c>
      <c r="H3" s="4">
        <v>1</v>
      </c>
      <c r="I3" s="4">
        <v>2</v>
      </c>
      <c r="J3" s="4">
        <v>2</v>
      </c>
      <c r="K3" s="4" t="s">
        <v>30</v>
      </c>
      <c r="L3" s="4">
        <v>702</v>
      </c>
      <c r="M3" s="4">
        <v>702</v>
      </c>
      <c r="N3" s="4" t="s">
        <v>40</v>
      </c>
      <c r="O3" s="4" t="s">
        <v>32</v>
      </c>
      <c r="P3" s="4" t="s">
        <v>33</v>
      </c>
      <c r="Q3" s="4">
        <v>0</v>
      </c>
      <c r="R3" s="7">
        <v>45099.0000115741</v>
      </c>
      <c r="S3" s="6">
        <v>45120</v>
      </c>
      <c r="T3" s="4" t="s">
        <v>34</v>
      </c>
      <c r="U3" s="4">
        <v>702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25</v>
      </c>
      <c r="B4" s="4" t="s">
        <v>26</v>
      </c>
      <c r="C4" s="4" t="s">
        <v>43</v>
      </c>
      <c r="D4" s="4" t="s">
        <v>28</v>
      </c>
      <c r="E4" s="4" t="s">
        <v>29</v>
      </c>
      <c r="F4" s="6">
        <v>45104</v>
      </c>
      <c r="G4" s="6">
        <v>45105</v>
      </c>
      <c r="H4" s="4">
        <v>1</v>
      </c>
      <c r="I4" s="4">
        <v>1</v>
      </c>
      <c r="J4" s="4">
        <v>1</v>
      </c>
      <c r="K4" s="4" t="s">
        <v>30</v>
      </c>
      <c r="L4" s="4">
        <v>-754</v>
      </c>
      <c r="M4" s="4">
        <v>-754</v>
      </c>
      <c r="N4" s="4" t="s">
        <v>31</v>
      </c>
      <c r="O4" s="4" t="s">
        <v>32</v>
      </c>
      <c r="P4" s="4" t="s">
        <v>33</v>
      </c>
      <c r="Q4" s="4">
        <v>0</v>
      </c>
      <c r="R4" s="7">
        <v>45098</v>
      </c>
      <c r="S4" s="6">
        <v>45120</v>
      </c>
      <c r="T4" s="4" t="s">
        <v>34</v>
      </c>
      <c r="U4" s="4">
        <v>-754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45104</v>
      </c>
      <c r="G5" s="6">
        <v>45105</v>
      </c>
      <c r="H5" s="4">
        <v>1</v>
      </c>
      <c r="I5" s="4">
        <v>1</v>
      </c>
      <c r="J5" s="4">
        <v>1</v>
      </c>
      <c r="K5" s="4" t="s">
        <v>30</v>
      </c>
      <c r="L5" s="4">
        <v>390</v>
      </c>
      <c r="M5" s="4">
        <v>390</v>
      </c>
      <c r="N5" s="4" t="s">
        <v>47</v>
      </c>
      <c r="O5" s="4" t="s">
        <v>32</v>
      </c>
      <c r="P5" s="4" t="s">
        <v>33</v>
      </c>
      <c r="Q5" s="4">
        <v>0</v>
      </c>
      <c r="R5" s="7">
        <v>45100.0000115741</v>
      </c>
      <c r="S5" s="6">
        <v>45120</v>
      </c>
      <c r="T5" s="4" t="s">
        <v>34</v>
      </c>
      <c r="U5" s="4">
        <v>390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37</v>
      </c>
      <c r="B6" s="4" t="s">
        <v>26</v>
      </c>
      <c r="C6" s="4" t="s">
        <v>43</v>
      </c>
      <c r="D6" s="4" t="s">
        <v>38</v>
      </c>
      <c r="E6" s="4" t="s">
        <v>39</v>
      </c>
      <c r="F6" s="6">
        <v>45103</v>
      </c>
      <c r="G6" s="6">
        <v>45105</v>
      </c>
      <c r="H6" s="4">
        <v>1</v>
      </c>
      <c r="I6" s="4">
        <v>2</v>
      </c>
      <c r="J6" s="4">
        <v>2</v>
      </c>
      <c r="K6" s="4" t="s">
        <v>30</v>
      </c>
      <c r="L6" s="4">
        <v>-702</v>
      </c>
      <c r="M6" s="4">
        <v>-702</v>
      </c>
      <c r="N6" s="4" t="s">
        <v>40</v>
      </c>
      <c r="O6" s="4" t="s">
        <v>32</v>
      </c>
      <c r="P6" s="4" t="s">
        <v>33</v>
      </c>
      <c r="Q6" s="4">
        <v>0</v>
      </c>
      <c r="R6" s="7">
        <v>45099.0000115741</v>
      </c>
      <c r="S6" s="6">
        <v>45120</v>
      </c>
      <c r="T6" s="4" t="s">
        <v>34</v>
      </c>
      <c r="U6" s="4">
        <v>-702</v>
      </c>
      <c r="V6" s="4">
        <v>0</v>
      </c>
      <c r="W6" s="4">
        <v>0</v>
      </c>
      <c r="X6" s="4" t="s">
        <v>41</v>
      </c>
      <c r="Y6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</v>
      </c>
    </row>
    <row r="2" s="4" customFormat="1" hidden="1" spans="1:9">
      <c r="A2" s="5">
        <v>999224893188025</v>
      </c>
      <c r="B2" s="6">
        <v>45104</v>
      </c>
      <c r="C2" s="6">
        <v>45105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999224909170560</v>
      </c>
      <c r="B3" s="6">
        <v>45103</v>
      </c>
      <c r="C3" s="6">
        <v>45105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999224928433828</v>
      </c>
      <c r="B4" s="6">
        <v>45104</v>
      </c>
      <c r="C4" s="6">
        <v>45105</v>
      </c>
      <c r="D4" s="4">
        <v>390</v>
      </c>
      <c r="E4" s="4" t="str">
        <f>VLOOKUP(A4,HOP!A:L,12,0)</f>
        <v>390.00</v>
      </c>
      <c r="F4" s="4" t="str">
        <f>VLOOKUP(A4,HOP!A:C,3,0)</f>
        <v>3543855</v>
      </c>
      <c r="G4" s="4">
        <f>D4-E4</f>
        <v>0</v>
      </c>
      <c r="H4" s="4" t="str">
        <f>$H$1&amp;F4</f>
        <v>，3543855</v>
      </c>
      <c r="I4" s="4" t="str">
        <f>VLOOKUP(A4,HOP!A:U,21,0)</f>
        <v>直连</v>
      </c>
    </row>
    <row r="6" spans="4:4">
      <c r="D6" s="4">
        <f>SUM(D2:D5)</f>
        <v>390</v>
      </c>
    </row>
    <row r="8" spans="4:4">
      <c r="D8" s="4" t="s">
        <v>51</v>
      </c>
    </row>
    <row r="12" spans="1:1">
      <c r="A12" s="4" t="s">
        <v>52</v>
      </c>
    </row>
    <row r="13" spans="1:1">
      <c r="A13" s="4" t="s">
        <v>53</v>
      </c>
    </row>
  </sheetData>
  <autoFilter ref="A1:XFD8">
    <filterColumn colId="3">
      <filters blank="1">
        <filter val="390"/>
        <filter val="390 CNY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  <c r="V1" s="2" t="s">
        <v>72</v>
      </c>
    </row>
    <row r="2" s="1" customFormat="1" spans="1:22">
      <c r="A2" s="3">
        <v>999224928433828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  <c r="H2" s="1" t="s">
        <v>79</v>
      </c>
      <c r="I2" s="1" t="s">
        <v>80</v>
      </c>
      <c r="J2" s="1" t="s">
        <v>81</v>
      </c>
      <c r="K2" s="1" t="s">
        <v>80</v>
      </c>
      <c r="L2" s="1" t="s">
        <v>80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2023-07-13T01:18:15Z</dcterms:created>
  <dcterms:modified xsi:type="dcterms:W3CDTF">2023-07-13T01:31:10Z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049DE1B58B3742ECAE8741C44FBB8A90_12</vt:lpwstr>
  </property>
  <property fmtid="{D5CDD505-2E9C-101B-9397-08002B2CF9AE}" pid="3" name="KSOProductBuildVer">
    <vt:lpwstr>2052-11.1.0.14309</vt:lpwstr>
  </property>
</Properties>
</file>