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<sst xmlns="http://schemas.openxmlformats.org/spreadsheetml/2006/main" count="187" uniqueCount="105">
  <si>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</si>
  <si>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</si>
  <si>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</si>
  <si>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</si>
  <si>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</si>
  <si>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</si>
  <si>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</si>
  <si>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</si>
  <si>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</si>
  <si>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</si>
  <si>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</si>
  <si>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</si>
  <si>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</si>
  <si>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</si>
  <si>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</si>
  <si>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</si>
  <si>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</si>
  <si>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</si>
  <si>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</si>
  <si>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</si>
  <si>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</si>
  <si>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</si>
  <si>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</si>
  <si>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</si>
  <si>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</si>
  <si>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999224905473234	</t>
  </si>
  <si>
    <t>Ctrip</t>
  </si>
  <si>
    <t>正常</t>
  </si>
  <si>
    <t>[青岛]桔子酒店（青岛五四广场店）(68605859)</t>
  </si>
  <si>
    <t>豪华套房&lt;2人入住&gt;</t>
  </si>
  <si>
    <t>CNY</t>
  </si>
  <si>
    <t>姚晶晶</t>
  </si>
  <si>
    <t>CA13744230714CNY</t>
  </si>
  <si>
    <t>未提现</t>
  </si>
  <si>
    <t>携程开票</t>
  </si>
  <si>
    <t xml:space="preserve">3538405	</t>
  </si>
  <si>
    <t xml:space="preserve">R8000209120157552001	</t>
  </si>
  <si>
    <t xml:space="preserve">999224974400286	</t>
  </si>
  <si>
    <t>[香港]富荟土瓜湾酒店(iclub To Kwa Wan Hotel)(105479970)</t>
  </si>
  <si>
    <t>尊荟客房&lt;至多8间&gt;&lt;2人入住&gt;</t>
  </si>
  <si>
    <t>CHEUNG/WAN WAH,LUI/YIK WAN</t>
  </si>
  <si>
    <t xml:space="preserve">3555055	</t>
  </si>
  <si>
    <t xml:space="preserve">	</t>
  </si>
  <si>
    <t xml:space="preserve">999224986049114	</t>
  </si>
  <si>
    <t>Chung/Yu Kit</t>
  </si>
  <si>
    <t xml:space="preserve">3557795	</t>
  </si>
  <si>
    <t xml:space="preserve">999224991956778	</t>
  </si>
  <si>
    <t>卓荟客房&lt;至多8间&gt;&lt;2人入住&gt;</t>
  </si>
  <si>
    <t>WAN/SZE</t>
  </si>
  <si>
    <t xml:space="preserve">3559519	</t>
  </si>
  <si>
    <t>，</t>
  </si>
  <si>
    <t xml:space="preserve"> 2383 CNY</t>
  </si>
  <si>
    <t>A230714094346481</t>
  </si>
  <si>
    <t>总计：2383元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</si>
  <si>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</si>
  <si>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</si>
  <si>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</si>
  <si>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</si>
  <si>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</si>
  <si>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</si>
  <si>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</si>
  <si>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</si>
  <si>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</si>
  <si>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</si>
  <si>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</si>
  <si>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</si>
  <si>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</si>
  <si>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</si>
  <si>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</si>
  <si>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</si>
  <si>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</si>
  <si>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</si>
  <si>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</si>
  <si>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2023-06-27</t>
  </si>
  <si>
    <t>3559519</t>
  </si>
  <si>
    <t>富荟土瓜湾酒店</t>
  </si>
  <si>
    <t>WAN SZE</t>
  </si>
  <si>
    <t>2023-06-28</t>
  </si>
  <si>
    <t>2023-06-29</t>
  </si>
  <si>
    <t>退房日月结</t>
  </si>
  <si>
    <t>405.00</t>
  </si>
  <si>
    <t>RMB</t>
  </si>
  <si>
    <t>0</t>
  </si>
  <si>
    <t>0.00</t>
  </si>
  <si>
    <t>携程汇登国内直连</t>
  </si>
  <si>
    <t>01.011264</t>
  </si>
  <si>
    <t>2023-06-27 19:27:40</t>
  </si>
  <si>
    <t>否</t>
  </si>
  <si>
    <t>广州汇登信息科技有限公司</t>
  </si>
  <si>
    <t>直连</t>
  </si>
  <si>
    <t>中国</t>
  </si>
  <si>
    <t>3557795</t>
  </si>
  <si>
    <t>Chung Yu Kit</t>
  </si>
  <si>
    <t>410.00</t>
  </si>
  <si>
    <t>2023-06-27 13:31:09</t>
  </si>
  <si>
    <t>2023-06-26</t>
  </si>
  <si>
    <t>3555055</t>
  </si>
  <si>
    <t>CHEUNG WAN WAH,LUI YIK WAN</t>
  </si>
  <si>
    <t>816.00</t>
  </si>
  <si>
    <t>2023-06-26 19:27:27</t>
  </si>
  <si>
    <t>2023-06-22</t>
  </si>
  <si>
    <t>3538405</t>
  </si>
  <si>
    <t>桔子酒店（青岛五四广场店）</t>
  </si>
  <si>
    <t>752.00</t>
  </si>
  <si>
    <t>2023-06-22 17:05:54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</si>
</sst>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45105</v>
      </c>
      <c r="G2" s="6">
        <v>45106</v>
      </c>
      <c r="H2" s="4">
        <v>1</v>
      </c>
      <c r="I2" s="4">
        <v>1</v>
      </c>
      <c r="J2" s="4">
        <v>1</v>
      </c>
      <c r="K2" s="4" t="s">
        <v>30</v>
      </c>
      <c r="L2" s="4">
        <v>752</v>
      </c>
      <c r="M2" s="4">
        <v>752</v>
      </c>
      <c r="N2" s="4" t="s">
        <v>31</v>
      </c>
      <c r="O2" s="4" t="s">
        <v>32</v>
      </c>
      <c r="P2" s="4" t="s">
        <v>33</v>
      </c>
      <c r="Q2" s="4">
        <v>0</v>
      </c>
      <c r="R2" s="7">
        <v>45099.0000115741</v>
      </c>
      <c r="S2" s="6">
        <v>45121</v>
      </c>
      <c r="T2" s="4" t="s">
        <v>34</v>
      </c>
      <c r="U2" s="4">
        <v>752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45104</v>
      </c>
      <c r="G3" s="6">
        <v>45106</v>
      </c>
      <c r="H3" s="4">
        <v>1</v>
      </c>
      <c r="I3" s="4">
        <v>2</v>
      </c>
      <c r="J3" s="4">
        <v>2</v>
      </c>
      <c r="K3" s="4" t="s">
        <v>30</v>
      </c>
      <c r="L3" s="4">
        <v>816</v>
      </c>
      <c r="M3" s="4">
        <v>816</v>
      </c>
      <c r="N3" s="4" t="s">
        <v>40</v>
      </c>
      <c r="O3" s="4" t="s">
        <v>32</v>
      </c>
      <c r="P3" s="4" t="s">
        <v>33</v>
      </c>
      <c r="Q3" s="4">
        <v>0</v>
      </c>
      <c r="R3" s="7">
        <v>45103.0000115741</v>
      </c>
      <c r="S3" s="6">
        <v>45121</v>
      </c>
      <c r="T3" s="4" t="s">
        <v>34</v>
      </c>
      <c r="U3" s="4">
        <v>816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45105</v>
      </c>
      <c r="G4" s="6">
        <v>45106</v>
      </c>
      <c r="H4" s="4">
        <v>1</v>
      </c>
      <c r="I4" s="4">
        <v>1</v>
      </c>
      <c r="J4" s="4">
        <v>1</v>
      </c>
      <c r="K4" s="4" t="s">
        <v>30</v>
      </c>
      <c r="L4" s="4">
        <v>410</v>
      </c>
      <c r="M4" s="4">
        <v>410</v>
      </c>
      <c r="N4" s="4" t="s">
        <v>44</v>
      </c>
      <c r="O4" s="4" t="s">
        <v>32</v>
      </c>
      <c r="P4" s="4" t="s">
        <v>33</v>
      </c>
      <c r="Q4" s="4">
        <v>0</v>
      </c>
      <c r="R4" s="7">
        <v>45104</v>
      </c>
      <c r="S4" s="6">
        <v>45121</v>
      </c>
      <c r="T4" s="4" t="s">
        <v>34</v>
      </c>
      <c r="U4" s="4">
        <v>410</v>
      </c>
      <c r="V4" s="4">
        <v>0</v>
      </c>
      <c r="W4" s="4">
        <v>0</v>
      </c>
      <c r="X4" s="4" t="s">
        <v>45</v>
      </c>
      <c r="Y4" s="4" t="s">
        <v>42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38</v>
      </c>
      <c r="E5" s="4" t="s">
        <v>47</v>
      </c>
      <c r="F5" s="6">
        <v>45105</v>
      </c>
      <c r="G5" s="6">
        <v>45106</v>
      </c>
      <c r="H5" s="4">
        <v>1</v>
      </c>
      <c r="I5" s="4">
        <v>1</v>
      </c>
      <c r="J5" s="4">
        <v>1</v>
      </c>
      <c r="K5" s="4" t="s">
        <v>30</v>
      </c>
      <c r="L5" s="4">
        <v>405</v>
      </c>
      <c r="M5" s="4">
        <v>405</v>
      </c>
      <c r="N5" s="4" t="s">
        <v>48</v>
      </c>
      <c r="O5" s="4" t="s">
        <v>32</v>
      </c>
      <c r="P5" s="4" t="s">
        <v>33</v>
      </c>
      <c r="Q5" s="4">
        <v>0</v>
      </c>
      <c r="R5" s="7">
        <v>45104</v>
      </c>
      <c r="S5" s="6">
        <v>45121</v>
      </c>
      <c r="T5" s="4" t="s">
        <v>34</v>
      </c>
      <c r="U5" s="4">
        <v>405</v>
      </c>
      <c r="V5" s="4">
        <v>0</v>
      </c>
      <c r="W5" s="4">
        <v>0</v>
      </c>
      <c r="X5" s="4" t="s">
        <v>49</v>
      </c>
      <c r="Y5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9">
      <c r="A2" s="5">
        <v>999224905473234</v>
      </c>
      <c r="B2" s="6">
        <v>45105</v>
      </c>
      <c r="C2" s="6">
        <v>45106</v>
      </c>
      <c r="D2" s="4">
        <v>752</v>
      </c>
      <c r="E2" s="4" t="str">
        <f>VLOOKUP(A2,HOP!A:L,12,0)</f>
        <v>752.00</v>
      </c>
      <c r="F2" s="4" t="str">
        <f>VLOOKUP(A2,HOP!A:C,3,0)</f>
        <v>3538405</v>
      </c>
      <c r="G2" s="4">
        <f>D2-E2</f>
        <v>0</v>
      </c>
      <c r="H2" s="4" t="str">
        <f>$H$1&amp;F2</f>
        <v>，3538405</v>
      </c>
      <c r="I2" s="4" t="str">
        <f>VLOOKUP(A2,HOP!A:U,21,0)</f>
        <v>直连</v>
      </c>
    </row>
    <row r="3" s="4" customFormat="1" spans="1:9">
      <c r="A3" s="5">
        <v>999224974400286</v>
      </c>
      <c r="B3" s="6">
        <v>45104</v>
      </c>
      <c r="C3" s="6">
        <v>45106</v>
      </c>
      <c r="D3" s="4">
        <v>816</v>
      </c>
      <c r="E3" s="4" t="str">
        <f>VLOOKUP(A3,HOP!A:L,12,0)</f>
        <v>816.00</v>
      </c>
      <c r="F3" s="4" t="str">
        <f>VLOOKUP(A3,HOP!A:C,3,0)</f>
        <v>3555055</v>
      </c>
      <c r="G3" s="4">
        <f>D3-E3</f>
        <v>0</v>
      </c>
      <c r="H3" s="4" t="str">
        <f>$H$1&amp;F3</f>
        <v>，3555055</v>
      </c>
      <c r="I3" s="4" t="str">
        <f>VLOOKUP(A3,HOP!A:U,21,0)</f>
        <v>直连</v>
      </c>
    </row>
    <row r="4" s="4" customFormat="1" spans="1:9">
      <c r="A4" s="5">
        <v>999224986049114</v>
      </c>
      <c r="B4" s="6">
        <v>45105</v>
      </c>
      <c r="C4" s="6">
        <v>45106</v>
      </c>
      <c r="D4" s="4">
        <v>410</v>
      </c>
      <c r="E4" s="4" t="str">
        <f>VLOOKUP(A4,HOP!A:L,12,0)</f>
        <v>410.00</v>
      </c>
      <c r="F4" s="4" t="str">
        <f>VLOOKUP(A4,HOP!A:C,3,0)</f>
        <v>3557795</v>
      </c>
      <c r="G4" s="4">
        <f>D4-E4</f>
        <v>0</v>
      </c>
      <c r="H4" s="4" t="str">
        <f>$H$1&amp;F4</f>
        <v>，3557795</v>
      </c>
      <c r="I4" s="4" t="str">
        <f>VLOOKUP(A4,HOP!A:U,21,0)</f>
        <v>直连</v>
      </c>
    </row>
    <row r="5" s="4" customFormat="1" spans="1:9">
      <c r="A5" s="5">
        <v>999224991956778</v>
      </c>
      <c r="B5" s="6">
        <v>45105</v>
      </c>
      <c r="C5" s="6">
        <v>45106</v>
      </c>
      <c r="D5" s="4">
        <v>405</v>
      </c>
      <c r="E5" s="4" t="str">
        <f>VLOOKUP(A5,HOP!A:L,12,0)</f>
        <v>405.00</v>
      </c>
      <c r="F5" s="4" t="str">
        <f>VLOOKUP(A5,HOP!A:C,3,0)</f>
        <v>3559519</v>
      </c>
      <c r="G5" s="4">
        <f>D5-E5</f>
        <v>0</v>
      </c>
      <c r="H5" s="4" t="str">
        <f>$H$1&amp;F5</f>
        <v>，3559519</v>
      </c>
      <c r="I5" s="4" t="str">
        <f>VLOOKUP(A5,HOP!A:U,21,0)</f>
        <v>直连</v>
      </c>
    </row>
    <row r="7" spans="4:4">
      <c r="D7" s="4">
        <f>SUM(D2:D6)</f>
        <v>2383</v>
      </c>
    </row>
    <row r="9" spans="4:4">
      <c r="D9" s="4" t="s">
        <v>51</v>
      </c>
    </row>
    <row r="13" spans="1:1">
      <c r="A13" s="4" t="s">
        <v>52</v>
      </c>
    </row>
    <row r="14" spans="1:1">
      <c r="A14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F18" sqref="F18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999224991956778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999224986049114</v>
      </c>
      <c r="B3" s="1" t="s">
        <v>73</v>
      </c>
      <c r="C3" s="1" t="s">
        <v>91</v>
      </c>
      <c r="D3" s="1" t="s">
        <v>75</v>
      </c>
      <c r="E3" s="1" t="s">
        <v>92</v>
      </c>
      <c r="F3" s="1" t="s">
        <v>77</v>
      </c>
      <c r="G3" s="1" t="s">
        <v>78</v>
      </c>
      <c r="H3" s="1" t="s">
        <v>79</v>
      </c>
      <c r="I3" s="1" t="s">
        <v>93</v>
      </c>
      <c r="J3" s="1" t="s">
        <v>81</v>
      </c>
      <c r="K3" s="1" t="s">
        <v>93</v>
      </c>
      <c r="L3" s="1" t="s">
        <v>93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94</v>
      </c>
      <c r="S3" s="1" t="s">
        <v>87</v>
      </c>
      <c r="T3" s="1" t="s">
        <v>88</v>
      </c>
      <c r="U3" s="1" t="s">
        <v>89</v>
      </c>
      <c r="V3" s="1" t="s">
        <v>90</v>
      </c>
    </row>
    <row r="4" s="1" customFormat="1" spans="1:22">
      <c r="A4" s="3">
        <v>999224974400286</v>
      </c>
      <c r="B4" s="1" t="s">
        <v>95</v>
      </c>
      <c r="C4" s="1" t="s">
        <v>96</v>
      </c>
      <c r="D4" s="1" t="s">
        <v>75</v>
      </c>
      <c r="E4" s="1" t="s">
        <v>97</v>
      </c>
      <c r="F4" s="1" t="s">
        <v>73</v>
      </c>
      <c r="G4" s="1" t="s">
        <v>78</v>
      </c>
      <c r="H4" s="1" t="s">
        <v>79</v>
      </c>
      <c r="I4" s="1" t="s">
        <v>98</v>
      </c>
      <c r="J4" s="1" t="s">
        <v>81</v>
      </c>
      <c r="K4" s="1" t="s">
        <v>98</v>
      </c>
      <c r="L4" s="1" t="s">
        <v>98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99</v>
      </c>
      <c r="S4" s="1" t="s">
        <v>87</v>
      </c>
      <c r="T4" s="1" t="s">
        <v>88</v>
      </c>
      <c r="U4" s="1" t="s">
        <v>89</v>
      </c>
      <c r="V4" s="1" t="s">
        <v>90</v>
      </c>
    </row>
    <row r="5" s="1" customFormat="1" spans="1:22">
      <c r="A5" s="3">
        <v>999224905473234</v>
      </c>
      <c r="B5" s="1" t="s">
        <v>100</v>
      </c>
      <c r="C5" s="1" t="s">
        <v>101</v>
      </c>
      <c r="D5" s="1" t="s">
        <v>102</v>
      </c>
      <c r="E5" s="1" t="s">
        <v>31</v>
      </c>
      <c r="F5" s="1" t="s">
        <v>77</v>
      </c>
      <c r="G5" s="1" t="s">
        <v>78</v>
      </c>
      <c r="H5" s="1" t="s">
        <v>79</v>
      </c>
      <c r="I5" s="1" t="s">
        <v>103</v>
      </c>
      <c r="J5" s="1" t="s">
        <v>81</v>
      </c>
      <c r="K5" s="1" t="s">
        <v>103</v>
      </c>
      <c r="L5" s="1" t="s">
        <v>103</v>
      </c>
      <c r="M5" s="1" t="s">
        <v>82</v>
      </c>
      <c r="N5" s="1" t="s">
        <v>82</v>
      </c>
      <c r="O5" s="1" t="s">
        <v>83</v>
      </c>
      <c r="P5" s="1" t="s">
        <v>84</v>
      </c>
      <c r="Q5" s="1" t="s">
        <v>85</v>
      </c>
      <c r="R5" s="1" t="s">
        <v>104</v>
      </c>
      <c r="S5" s="1" t="s">
        <v>87</v>
      </c>
      <c r="T5" s="1" t="s">
        <v>88</v>
      </c>
      <c r="U5" s="1" t="s">
        <v>89</v>
      </c>
      <c r="V5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2023-07-14T01:17:00Z</dcterms:created>
  <dcterms:modified xsi:type="dcterms:W3CDTF">2023-07-14T01:45:13Z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BA7856BFE1B243839E032273934B65FF_12</vt:lpwstr>
  </property>
  <property fmtid="{D5CDD505-2E9C-101B-9397-08002B2CF9AE}" pid="3" name="KSOProductBuildVer">
    <vt:lpwstr>2052-11.1.0.14309</vt:lpwstr>
  </property>
</Properties>
</file>