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<sst xmlns="http://schemas.openxmlformats.org/spreadsheetml/2006/main" count="89" uniqueCount="77">
  <si>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</si>
  <si>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</si>
  <si>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</si>
  <si>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</si>
  <si>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</si>
  <si>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</si>
  <si>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</si>
  <si>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</si>
  <si>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</si>
  <si>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</si>
  <si>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</si>
  <si>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</si>
  <si>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</si>
  <si>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</si>
  <si>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</si>
  <si>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</si>
  <si>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</si>
  <si>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</si>
  <si>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</si>
  <si>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</si>
  <si>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</si>
  <si>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</si>
  <si>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</si>
  <si>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</si>
  <si>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</si>
  <si>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999225239359982	</t>
  </si>
  <si>
    <t>Ctrip</t>
  </si>
  <si>
    <t>正常</t>
  </si>
  <si>
    <t>[东莞]东莞春晖商务酒店(85215720)</t>
  </si>
  <si>
    <t>特价房&lt;双人入住&gt;&lt;内宾&gt;&lt;预付&gt;&lt;无早&gt;</t>
  </si>
  <si>
    <t>CNY</t>
  </si>
  <si>
    <t>赵亚斌</t>
  </si>
  <si>
    <t>CA11323230714CNY</t>
  </si>
  <si>
    <t>未提现</t>
  </si>
  <si>
    <t>携程开票</t>
  </si>
  <si>
    <t xml:space="preserve">3616857	</t>
  </si>
  <si>
    <t xml:space="preserve">1678334449252597764	</t>
  </si>
  <si>
    <t>,</t>
  </si>
  <si>
    <t>CNY 84.23</t>
  </si>
  <si>
    <t>A230714091248911</t>
  </si>
  <si>
    <t>CNY / HKD 当前参考汇率: 1.093225007</t>
  </si>
  <si>
    <t>总计：84.23 CNY/
92.08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</si>
  <si>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</si>
  <si>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</si>
  <si>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</si>
  <si>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</si>
  <si>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</si>
  <si>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</si>
  <si>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</si>
  <si>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</si>
  <si>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</si>
  <si>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</si>
  <si>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</si>
  <si>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</si>
  <si>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</si>
  <si>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</si>
  <si>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</si>
  <si>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</si>
  <si>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</si>
  <si>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</si>
  <si>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</si>
  <si>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2023-07-10</t>
  </si>
  <si>
    <t>3616857</t>
  </si>
  <si>
    <t>东莞春晖商务酒店</t>
  </si>
  <si>
    <t>2023-07-11</t>
  </si>
  <si>
    <t>退房日月结</t>
  </si>
  <si>
    <t>84.23</t>
  </si>
  <si>
    <t>RMB</t>
  </si>
  <si>
    <t>0</t>
  </si>
  <si>
    <t>0.00</t>
  </si>
  <si>
    <t>携程汇智国内直连</t>
  </si>
  <si>
    <t>1861</t>
  </si>
  <si>
    <t>2023-07-10 17:24:50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</si>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</sst>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229235</xdr:colOff>
      <xdr:row>5</xdr:row>
      <xdr:rowOff>60960</xdr:rowOff>
    </xdr:from>
    <xdr:to>
      <xdr:col>19</xdr:col>
      <xdr:colOff>534035</xdr:colOff>
      <xdr:row>33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63035" y="975360"/>
          <a:ext cx="9906000" cy="5143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45117</v>
      </c>
      <c r="G2" s="6">
        <v>45118</v>
      </c>
      <c r="H2" s="4">
        <v>1</v>
      </c>
      <c r="I2" s="4">
        <v>1</v>
      </c>
      <c r="J2" s="4">
        <v>1</v>
      </c>
      <c r="K2" s="4" t="s">
        <v>30</v>
      </c>
      <c r="L2" s="4">
        <v>84.23</v>
      </c>
      <c r="M2" s="4">
        <v>84.23</v>
      </c>
      <c r="N2" s="4" t="s">
        <v>31</v>
      </c>
      <c r="O2" s="4" t="s">
        <v>32</v>
      </c>
      <c r="P2" s="4" t="s">
        <v>33</v>
      </c>
      <c r="Q2" s="4">
        <v>0</v>
      </c>
      <c r="R2" s="7">
        <v>45117</v>
      </c>
      <c r="S2" s="6">
        <v>45121</v>
      </c>
      <c r="T2" s="4" t="s">
        <v>34</v>
      </c>
      <c r="U2" s="4">
        <v>84.23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C26" sqref="C26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999225239359982</v>
      </c>
      <c r="B2" s="6">
        <v>45117</v>
      </c>
      <c r="C2" s="6">
        <v>45118</v>
      </c>
      <c r="D2" s="4">
        <v>84.23</v>
      </c>
      <c r="E2" s="4" t="str">
        <f>VLOOKUP(A2,HOP!A:L,12,0)</f>
        <v>84.23</v>
      </c>
      <c r="F2" s="4" t="str">
        <f>VLOOKUP(A2,HOP!A:C,3,0)</f>
        <v>3616857</v>
      </c>
      <c r="G2" s="4">
        <f>D2-E2</f>
        <v>0</v>
      </c>
      <c r="H2" s="4" t="str">
        <f>$H$1&amp;F2</f>
        <v>,3616857</v>
      </c>
      <c r="I2" s="4" t="str">
        <f>VLOOKUP(A2,HOP!A:U,21,0)</f>
        <v>直连</v>
      </c>
    </row>
    <row r="4" spans="4:4">
      <c r="D4" s="4">
        <f>SUM(D2:D3)</f>
        <v>84.23</v>
      </c>
    </row>
    <row r="5" spans="4:4">
      <c r="D5" s="4" t="s">
        <v>38</v>
      </c>
    </row>
    <row r="7" spans="1:3">
      <c r="A7" s="4" t="s">
        <v>39</v>
      </c>
      <c r="B7" s="4">
        <v>84.23</v>
      </c>
      <c r="C7" s="4">
        <v>92.08</v>
      </c>
    </row>
    <row r="8" spans="1:1">
      <c r="A8" s="4" t="s">
        <v>40</v>
      </c>
    </row>
    <row r="9" spans="1:1">
      <c r="A9" s="4" t="s">
        <v>41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.88888888888889" defaultRowHeight="13.2" outlineLevelRow="1"/>
  <cols>
    <col min="1" max="1" width="12.8888888888889" style="1"/>
    <col min="2" max="16383" width="8.88888888888889" style="1"/>
  </cols>
  <sheetData>
    <row r="1" s="1" customFormat="1" spans="1:22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  <c r="U1" s="2" t="s">
        <v>59</v>
      </c>
      <c r="V1" s="2" t="s">
        <v>60</v>
      </c>
    </row>
    <row r="2" s="1" customFormat="1" spans="1:22">
      <c r="A2" s="3">
        <v>999225239359982</v>
      </c>
      <c r="B2" s="1" t="s">
        <v>61</v>
      </c>
      <c r="C2" s="1" t="s">
        <v>62</v>
      </c>
      <c r="D2" s="1" t="s">
        <v>63</v>
      </c>
      <c r="E2" s="1" t="s">
        <v>31</v>
      </c>
      <c r="F2" s="1" t="s">
        <v>61</v>
      </c>
      <c r="G2" s="1" t="s">
        <v>64</v>
      </c>
      <c r="H2" s="1" t="s">
        <v>65</v>
      </c>
      <c r="I2" s="1" t="s">
        <v>66</v>
      </c>
      <c r="J2" s="1" t="s">
        <v>67</v>
      </c>
      <c r="K2" s="1" t="s">
        <v>66</v>
      </c>
      <c r="L2" s="1" t="s">
        <v>66</v>
      </c>
      <c r="M2" s="1" t="s">
        <v>68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 t="s">
        <v>73</v>
      </c>
      <c r="T2" s="1" t="s">
        <v>74</v>
      </c>
      <c r="U2" s="1" t="s">
        <v>75</v>
      </c>
      <c r="V2" s="1" t="s">
        <v>76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2023-07-14T01:07:59Z</dcterms:created>
  <dcterms:modified xsi:type="dcterms:W3CDTF">2023-07-14T01:13:40Z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96E5420D24AC4667A3694FB7A2E1087B_12</vt:lpwstr>
  </property>
  <property fmtid="{D5CDD505-2E9C-101B-9397-08002B2CF9AE}" pid="3" name="KSOProductBuildVer">
    <vt:lpwstr>2052-11.1.0.14309</vt:lpwstr>
  </property>
</Properties>
</file>