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<sst xmlns="http://schemas.openxmlformats.org/spreadsheetml/2006/main" count="222" uniqueCount="131">
  <si>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</si>
  <si>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</si>
  <si>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</si>
  <si>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</si>
  <si>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</si>
  <si>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</si>
  <si>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</si>
  <si>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</si>
  <si>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</si>
  <si>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</si>
  <si>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</si>
  <si>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</si>
  <si>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</si>
  <si>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</si>
  <si>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</si>
  <si>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</si>
  <si>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</si>
  <si>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</si>
  <si>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</si>
  <si>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</si>
  <si>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</si>
  <si>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</si>
  <si>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</si>
  <si>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</si>
  <si>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</si>
  <si>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999224804089229	</t>
  </si>
  <si>
    <t>Ctrip</t>
  </si>
  <si>
    <t>正常</t>
  </si>
  <si>
    <t>[曼谷]曼谷阿玛瑞廊曼机场酒店(Amari Don Muang Airport Bangkok)(37214923)</t>
  </si>
  <si>
    <t>豪华双床房&lt;2人入住&gt;&lt;不退款&gt;&lt;早餐&gt;</t>
  </si>
  <si>
    <t>USD</t>
  </si>
  <si>
    <t>KIM/BOYEON</t>
  </si>
  <si>
    <t>CA5326230714USD</t>
  </si>
  <si>
    <t>未提现</t>
  </si>
  <si>
    <t>携程开票</t>
  </si>
  <si>
    <t xml:space="preserve">3511976	</t>
  </si>
  <si>
    <t xml:space="preserve">7155938	</t>
  </si>
  <si>
    <t xml:space="preserve">999224929139727	</t>
  </si>
  <si>
    <t>[梳邦再也]双威金字塔酒店(Sunway Pyramid Hotel)(38635777)</t>
  </si>
  <si>
    <t>GAO/HAIBO,CHEN/XUAN</t>
  </si>
  <si>
    <t xml:space="preserve">3544134	</t>
  </si>
  <si>
    <t xml:space="preserve">283912217	</t>
  </si>
  <si>
    <t xml:space="preserve">999224991252239	</t>
  </si>
  <si>
    <t>YAN/LEI,ZHU/ZILONG</t>
  </si>
  <si>
    <t xml:space="preserve">3559149	</t>
  </si>
  <si>
    <t xml:space="preserve">285148341	</t>
  </si>
  <si>
    <t xml:space="preserve">999225034404188	</t>
  </si>
  <si>
    <t>[吉隆坡]铂尔曼吉隆坡城市中心大酒店(Pullman Kuala Lumpur City Centre Hotel &amp; Residences)(40721671)</t>
  </si>
  <si>
    <t>尊享豪华房&lt;2人入住&gt;&lt;不退款&gt;</t>
  </si>
  <si>
    <t>CHOI/KOON WAH RAY</t>
  </si>
  <si>
    <t xml:space="preserve">3571154	</t>
  </si>
  <si>
    <t xml:space="preserve">955224	</t>
  </si>
  <si>
    <t xml:space="preserve">999225238259204	</t>
  </si>
  <si>
    <t>[避兰东]三叶草酒店(Clover Hotel)(48377621)</t>
  </si>
  <si>
    <t>标准房&lt;2人入住&gt;&lt;不退款&gt;</t>
  </si>
  <si>
    <t>CHIN/POH YONG</t>
  </si>
  <si>
    <t xml:space="preserve">3616561	</t>
  </si>
  <si>
    <t xml:space="preserve">|44895127	</t>
  </si>
  <si>
    <t>,</t>
  </si>
  <si>
    <t>USD749.89</t>
  </si>
  <si>
    <t>A230714092927911</t>
  </si>
  <si>
    <t>A230714093105911</t>
  </si>
  <si>
    <t>USD / HKD 当前参考汇率: 7.82056</t>
  </si>
  <si>
    <t>总计：749.89 USD/
5864.56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</si>
  <si>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</si>
  <si>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</si>
  <si>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</si>
  <si>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</si>
  <si>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</si>
  <si>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</si>
  <si>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</si>
  <si>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</si>
  <si>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</si>
  <si>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</si>
  <si>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</si>
  <si>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</si>
  <si>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</si>
  <si>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</si>
  <si>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</si>
  <si>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</si>
  <si>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</si>
  <si>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</si>
  <si>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</si>
  <si>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</si>
  <si>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3616561</t>
  </si>
  <si>
    <t>三叶草酒店</t>
  </si>
  <si>
    <t>CHIN POH YONG</t>
  </si>
  <si>
    <t>2023-07-11</t>
  </si>
  <si>
    <t>退房日周结</t>
  </si>
  <si>
    <t>117.37</t>
  </si>
  <si>
    <t>16.20</t>
  </si>
  <si>
    <t>0</t>
  </si>
  <si>
    <t>0.00</t>
  </si>
  <si>
    <t>携程盛景国际直连</t>
  </si>
  <si>
    <t>01.010677</t>
  </si>
  <si>
    <t>2023-07-10 16:18:47</t>
  </si>
  <si>
    <t>否</t>
  </si>
  <si>
    <t>汇智国际旅游发展有限公司</t>
  </si>
  <si>
    <t>直连</t>
  </si>
  <si>
    <t>马来西亚</t>
  </si>
  <si>
    <t>2023-06-30</t>
  </si>
  <si>
    <t>3571154</t>
  </si>
  <si>
    <t>铂尔曼吉隆坡城市中心大酒店</t>
  </si>
  <si>
    <t>CHOI KOON WAH RAY</t>
  </si>
  <si>
    <t>2023-07-08</t>
  </si>
  <si>
    <t>2106.99</t>
  </si>
  <si>
    <t>289.98</t>
  </si>
  <si>
    <t>2023-06-30 10:27:05</t>
  </si>
  <si>
    <t>直采</t>
  </si>
  <si>
    <t>2023-06-27</t>
  </si>
  <si>
    <t>3559149</t>
  </si>
  <si>
    <t>双威金字塔酒店</t>
  </si>
  <si>
    <t>YAN LEI,ZHU ZILONG</t>
  </si>
  <si>
    <t>2023-07-09</t>
  </si>
  <si>
    <t>2163.89</t>
  </si>
  <si>
    <t>298.20</t>
  </si>
  <si>
    <t>2023-07-03 11:22:32</t>
  </si>
  <si>
    <t>2023-06-24</t>
  </si>
  <si>
    <t>3544134</t>
  </si>
  <si>
    <t>GAO HAIBO,CHEN XUAN</t>
  </si>
  <si>
    <t>540.99</t>
  </si>
  <si>
    <t>75.05</t>
  </si>
  <si>
    <t>2023-06-27 10:58:25</t>
  </si>
  <si>
    <t>2023-06-16</t>
  </si>
  <si>
    <t>3511976</t>
  </si>
  <si>
    <t>曼谷廊曼机场阿玛瑞酒店</t>
  </si>
  <si>
    <t>KIM BOYEON</t>
  </si>
  <si>
    <t>503.99</t>
  </si>
  <si>
    <t>70.46</t>
  </si>
  <si>
    <t>2023-06-16 19:11:13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</si>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</sst>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7</xdr:row>
      <xdr:rowOff>30480</xdr:rowOff>
    </xdr:from>
    <xdr:to>
      <xdr:col>19</xdr:col>
      <xdr:colOff>450215</xdr:colOff>
      <xdr:row>33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9675" y="1310640"/>
          <a:ext cx="10035540" cy="4869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45117</v>
      </c>
      <c r="G2" s="6">
        <v>45118</v>
      </c>
      <c r="H2" s="4">
        <v>1</v>
      </c>
      <c r="I2" s="4">
        <v>1</v>
      </c>
      <c r="J2" s="4">
        <v>1</v>
      </c>
      <c r="K2" s="4" t="s">
        <v>30</v>
      </c>
      <c r="L2" s="4">
        <v>70.46</v>
      </c>
      <c r="M2" s="4">
        <v>70.46</v>
      </c>
      <c r="N2" s="4" t="s">
        <v>31</v>
      </c>
      <c r="O2" s="4" t="s">
        <v>32</v>
      </c>
      <c r="P2" s="4" t="s">
        <v>33</v>
      </c>
      <c r="Q2" s="4">
        <v>0</v>
      </c>
      <c r="R2" s="8">
        <v>45093.0000115741</v>
      </c>
      <c r="S2" s="6">
        <v>45121</v>
      </c>
      <c r="T2" s="4" t="s">
        <v>34</v>
      </c>
      <c r="U2" s="4">
        <v>70.46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45117</v>
      </c>
      <c r="G3" s="6">
        <v>45118</v>
      </c>
      <c r="H3" s="4">
        <v>1</v>
      </c>
      <c r="I3" s="4">
        <v>1</v>
      </c>
      <c r="J3" s="4">
        <v>1</v>
      </c>
      <c r="K3" s="4" t="s">
        <v>30</v>
      </c>
      <c r="L3" s="4">
        <v>75.05</v>
      </c>
      <c r="M3" s="4">
        <v>75.05</v>
      </c>
      <c r="N3" s="4" t="s">
        <v>39</v>
      </c>
      <c r="O3" s="4" t="s">
        <v>32</v>
      </c>
      <c r="P3" s="4" t="s">
        <v>33</v>
      </c>
      <c r="Q3" s="4">
        <v>0</v>
      </c>
      <c r="R3" s="8">
        <v>45101</v>
      </c>
      <c r="S3" s="6">
        <v>45121</v>
      </c>
      <c r="T3" s="4" t="s">
        <v>34</v>
      </c>
      <c r="U3" s="4">
        <v>75.05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6">
      <c r="A4" s="4" t="s">
        <v>42</v>
      </c>
      <c r="B4" s="4" t="s">
        <v>26</v>
      </c>
      <c r="C4" s="4" t="s">
        <v>27</v>
      </c>
      <c r="D4" s="4" t="s">
        <v>38</v>
      </c>
      <c r="E4" s="4" t="s">
        <v>29</v>
      </c>
      <c r="F4" s="6">
        <v>45116</v>
      </c>
      <c r="G4" s="6">
        <v>45118</v>
      </c>
      <c r="H4" s="4">
        <v>2</v>
      </c>
      <c r="I4" s="4">
        <v>2</v>
      </c>
      <c r="J4" s="4">
        <v>4</v>
      </c>
      <c r="K4" s="4" t="s">
        <v>30</v>
      </c>
      <c r="L4" s="4">
        <v>298.2</v>
      </c>
      <c r="M4" s="4">
        <v>298.2</v>
      </c>
      <c r="N4" s="4" t="s">
        <v>43</v>
      </c>
      <c r="O4" s="4" t="s">
        <v>32</v>
      </c>
      <c r="P4" s="4" t="s">
        <v>33</v>
      </c>
      <c r="Q4" s="4">
        <v>0</v>
      </c>
      <c r="R4" s="8">
        <v>45104.0000115741</v>
      </c>
      <c r="S4" s="6">
        <v>45121</v>
      </c>
      <c r="T4" s="4" t="s">
        <v>34</v>
      </c>
      <c r="U4" s="4">
        <v>298.2</v>
      </c>
      <c r="V4" s="4">
        <v>0</v>
      </c>
      <c r="W4" s="4">
        <v>0</v>
      </c>
      <c r="X4" s="4" t="s">
        <v>44</v>
      </c>
      <c r="Y4" s="4">
        <v>285150526</v>
      </c>
      <c r="Z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45115</v>
      </c>
      <c r="G5" s="6">
        <v>45118</v>
      </c>
      <c r="H5" s="4">
        <v>1</v>
      </c>
      <c r="I5" s="4">
        <v>3</v>
      </c>
      <c r="J5" s="4">
        <v>3</v>
      </c>
      <c r="K5" s="4" t="s">
        <v>30</v>
      </c>
      <c r="L5" s="4">
        <v>289.98</v>
      </c>
      <c r="M5" s="4">
        <v>289.98</v>
      </c>
      <c r="N5" s="4" t="s">
        <v>49</v>
      </c>
      <c r="O5" s="4" t="s">
        <v>32</v>
      </c>
      <c r="P5" s="4" t="s">
        <v>33</v>
      </c>
      <c r="Q5" s="4">
        <v>0</v>
      </c>
      <c r="R5" s="8">
        <v>45107</v>
      </c>
      <c r="S5" s="6">
        <v>45121</v>
      </c>
      <c r="T5" s="4" t="s">
        <v>34</v>
      </c>
      <c r="U5" s="4">
        <v>289.98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45117</v>
      </c>
      <c r="G6" s="6">
        <v>45118</v>
      </c>
      <c r="H6" s="4">
        <v>1</v>
      </c>
      <c r="I6" s="4">
        <v>1</v>
      </c>
      <c r="J6" s="4">
        <v>1</v>
      </c>
      <c r="K6" s="4" t="s">
        <v>30</v>
      </c>
      <c r="L6" s="4">
        <v>16.2</v>
      </c>
      <c r="M6" s="4">
        <v>16.2</v>
      </c>
      <c r="N6" s="4" t="s">
        <v>55</v>
      </c>
      <c r="O6" s="4" t="s">
        <v>32</v>
      </c>
      <c r="P6" s="4" t="s">
        <v>33</v>
      </c>
      <c r="Q6" s="4">
        <v>0</v>
      </c>
      <c r="R6" s="8">
        <v>45117.0000115741</v>
      </c>
      <c r="S6" s="6">
        <v>45121</v>
      </c>
      <c r="T6" s="4" t="s">
        <v>34</v>
      </c>
      <c r="U6" s="4">
        <v>16.2</v>
      </c>
      <c r="V6" s="4">
        <v>0</v>
      </c>
      <c r="W6" s="4">
        <v>0</v>
      </c>
      <c r="X6" s="4" t="s">
        <v>56</v>
      </c>
      <c r="Y6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24" sqref="C24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999224804089229</v>
      </c>
      <c r="B2" s="6">
        <v>45117</v>
      </c>
      <c r="C2" s="6">
        <v>45118</v>
      </c>
      <c r="D2" s="4">
        <v>70.46</v>
      </c>
      <c r="E2" s="4" t="str">
        <f>VLOOKUP(A2,HOP!A:L,12,0)</f>
        <v>70.46</v>
      </c>
      <c r="F2" s="4" t="str">
        <f>VLOOKUP(A2,HOP!A:C,3,0)</f>
        <v>3511976</v>
      </c>
      <c r="G2" s="4">
        <f>D2-E2</f>
        <v>0</v>
      </c>
      <c r="H2" s="4" t="str">
        <f>$H$1&amp;F2</f>
        <v>,3511976</v>
      </c>
      <c r="I2" s="4" t="str">
        <f>VLOOKUP(A2,HOP!A:U,21,0)</f>
        <v>直采</v>
      </c>
    </row>
    <row r="3" s="4" customFormat="1" spans="1:9">
      <c r="A3" s="5">
        <v>999224929139727</v>
      </c>
      <c r="B3" s="6">
        <v>45117</v>
      </c>
      <c r="C3" s="6">
        <v>45118</v>
      </c>
      <c r="D3" s="4">
        <v>75.05</v>
      </c>
      <c r="E3" s="4" t="str">
        <f>VLOOKUP(A3,HOP!A:L,12,0)</f>
        <v>75.05</v>
      </c>
      <c r="F3" s="4" t="str">
        <f>VLOOKUP(A3,HOP!A:C,3,0)</f>
        <v>3544134</v>
      </c>
      <c r="G3" s="4">
        <f>D3-E3</f>
        <v>0</v>
      </c>
      <c r="H3" s="4" t="str">
        <f>$H$1&amp;F3</f>
        <v>,3544134</v>
      </c>
      <c r="I3" s="4" t="str">
        <f>VLOOKUP(A3,HOP!A:U,21,0)</f>
        <v>直采</v>
      </c>
    </row>
    <row r="4" s="4" customFormat="1" spans="1:9">
      <c r="A4" s="5">
        <v>999224991252239</v>
      </c>
      <c r="B4" s="6">
        <v>45116</v>
      </c>
      <c r="C4" s="6">
        <v>45118</v>
      </c>
      <c r="D4" s="4">
        <v>298.2</v>
      </c>
      <c r="E4" s="4" t="str">
        <f>VLOOKUP(A4,HOP!A:L,12,0)</f>
        <v>298.20</v>
      </c>
      <c r="F4" s="4" t="str">
        <f>VLOOKUP(A4,HOP!A:C,3,0)</f>
        <v>3559149</v>
      </c>
      <c r="G4" s="4">
        <f>D4-E4</f>
        <v>0</v>
      </c>
      <c r="H4" s="4" t="str">
        <f>$H$1&amp;F4</f>
        <v>,3559149</v>
      </c>
      <c r="I4" s="4" t="str">
        <f>VLOOKUP(A4,HOP!A:U,21,0)</f>
        <v>直采</v>
      </c>
    </row>
    <row r="5" s="4" customFormat="1" spans="1:9">
      <c r="A5" s="5">
        <v>999225034404188</v>
      </c>
      <c r="B5" s="6">
        <v>45115</v>
      </c>
      <c r="C5" s="6">
        <v>45118</v>
      </c>
      <c r="D5" s="4">
        <v>289.98</v>
      </c>
      <c r="E5" s="4" t="str">
        <f>VLOOKUP(A5,HOP!A:L,12,0)</f>
        <v>289.98</v>
      </c>
      <c r="F5" s="4" t="str">
        <f>VLOOKUP(A5,HOP!A:C,3,0)</f>
        <v>3571154</v>
      </c>
      <c r="G5" s="4">
        <f>D5-E5</f>
        <v>0</v>
      </c>
      <c r="H5" s="4" t="str">
        <f>$H$1&amp;F5</f>
        <v>,3571154</v>
      </c>
      <c r="I5" s="4" t="str">
        <f>VLOOKUP(A5,HOP!A:U,21,0)</f>
        <v>直采</v>
      </c>
    </row>
    <row r="6" s="4" customFormat="1" spans="1:9">
      <c r="A6" s="5">
        <v>999225238259204</v>
      </c>
      <c r="B6" s="6">
        <v>45117</v>
      </c>
      <c r="C6" s="6">
        <v>45118</v>
      </c>
      <c r="D6" s="4">
        <v>16.2</v>
      </c>
      <c r="E6" s="4" t="str">
        <f>VLOOKUP(A6,HOP!A:L,12,0)</f>
        <v>16.20</v>
      </c>
      <c r="F6" s="4" t="str">
        <f>VLOOKUP(A6,HOP!A:C,3,0)</f>
        <v>3616561</v>
      </c>
      <c r="G6" s="4">
        <f>D6-E6</f>
        <v>0</v>
      </c>
      <c r="H6" s="4" t="str">
        <f>$H$1&amp;F6</f>
        <v>,3616561</v>
      </c>
      <c r="I6" s="4" t="str">
        <f>VLOOKUP(A6,HOP!A:U,21,0)</f>
        <v>直连</v>
      </c>
    </row>
    <row r="8" spans="4:4">
      <c r="D8" s="4">
        <f>SUM(D2:D7)</f>
        <v>749.89</v>
      </c>
    </row>
    <row r="9" spans="4:4">
      <c r="D9" s="7" t="s">
        <v>59</v>
      </c>
    </row>
    <row r="11" spans="1:3">
      <c r="A11" s="4" t="s">
        <v>60</v>
      </c>
      <c r="B11" s="4">
        <v>733.69</v>
      </c>
      <c r="C11" s="4">
        <v>5737.87</v>
      </c>
    </row>
    <row r="12" spans="1:3">
      <c r="A12" s="4" t="s">
        <v>61</v>
      </c>
      <c r="B12" s="4">
        <v>16.2</v>
      </c>
      <c r="C12" s="4">
        <v>126.69</v>
      </c>
    </row>
    <row r="13" spans="1:3">
      <c r="A13" s="4" t="s">
        <v>62</v>
      </c>
      <c r="B13" s="4">
        <f>SUM(B11:B12)</f>
        <v>749.89</v>
      </c>
      <c r="C13" s="4">
        <f>SUM(C11:C12)</f>
        <v>5864.56</v>
      </c>
    </row>
    <row r="14" spans="1:1">
      <c r="A14" s="4" t="s">
        <v>63</v>
      </c>
    </row>
  </sheetData>
  <autoFilter ref="A1:X6">
    <extLst/>
  </autoFilter>
  <conditionalFormatting sqref="A1:A9 A13:A1048576 A1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999225238259204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83</v>
      </c>
      <c r="G2" s="1" t="s">
        <v>87</v>
      </c>
      <c r="H2" s="1" t="s">
        <v>88</v>
      </c>
      <c r="I2" s="1" t="s">
        <v>89</v>
      </c>
      <c r="J2" s="1" t="s">
        <v>30</v>
      </c>
      <c r="K2" s="1" t="s">
        <v>90</v>
      </c>
      <c r="L2" s="1" t="s">
        <v>90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999225034404188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87</v>
      </c>
      <c r="H3" s="1" t="s">
        <v>88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107</v>
      </c>
      <c r="S3" s="1" t="s">
        <v>96</v>
      </c>
      <c r="T3" s="1" t="s">
        <v>97</v>
      </c>
      <c r="U3" s="1" t="s">
        <v>108</v>
      </c>
      <c r="V3" s="1" t="s">
        <v>99</v>
      </c>
    </row>
    <row r="4" s="1" customFormat="1" spans="1:22">
      <c r="A4" s="3">
        <v>999224991252239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113</v>
      </c>
      <c r="G4" s="1" t="s">
        <v>87</v>
      </c>
      <c r="H4" s="1" t="s">
        <v>88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116</v>
      </c>
      <c r="S4" s="1" t="s">
        <v>96</v>
      </c>
      <c r="T4" s="1" t="s">
        <v>97</v>
      </c>
      <c r="U4" s="1" t="s">
        <v>108</v>
      </c>
      <c r="V4" s="1" t="s">
        <v>99</v>
      </c>
    </row>
    <row r="5" s="1" customFormat="1" spans="1:22">
      <c r="A5" s="3">
        <v>999224929139727</v>
      </c>
      <c r="B5" s="1" t="s">
        <v>117</v>
      </c>
      <c r="C5" s="1" t="s">
        <v>118</v>
      </c>
      <c r="D5" s="1" t="s">
        <v>111</v>
      </c>
      <c r="E5" s="1" t="s">
        <v>119</v>
      </c>
      <c r="F5" s="1" t="s">
        <v>83</v>
      </c>
      <c r="G5" s="1" t="s">
        <v>87</v>
      </c>
      <c r="H5" s="1" t="s">
        <v>88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122</v>
      </c>
      <c r="S5" s="1" t="s">
        <v>96</v>
      </c>
      <c r="T5" s="1" t="s">
        <v>97</v>
      </c>
      <c r="U5" s="1" t="s">
        <v>108</v>
      </c>
      <c r="V5" s="1" t="s">
        <v>99</v>
      </c>
    </row>
    <row r="6" s="1" customFormat="1" spans="1:22">
      <c r="A6" s="3">
        <v>999224804089229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83</v>
      </c>
      <c r="G6" s="1" t="s">
        <v>87</v>
      </c>
      <c r="H6" s="1" t="s">
        <v>88</v>
      </c>
      <c r="I6" s="1" t="s">
        <v>127</v>
      </c>
      <c r="J6" s="1" t="s">
        <v>30</v>
      </c>
      <c r="K6" s="1" t="s">
        <v>128</v>
      </c>
      <c r="L6" s="1" t="s">
        <v>128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129</v>
      </c>
      <c r="S6" s="1" t="s">
        <v>96</v>
      </c>
      <c r="T6" s="1" t="s">
        <v>97</v>
      </c>
      <c r="U6" s="1" t="s">
        <v>108</v>
      </c>
      <c r="V6" s="1" t="s">
        <v>130</v>
      </c>
    </row>
    <row r="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2023-07-14T01:24:30Z</dcterms:created>
  <dcterms:modified xsi:type="dcterms:W3CDTF">2023-07-14T01:32:46Z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5F4A8502F4E746B08CE6D4288BE003E1_12</vt:lpwstr>
  </property>
  <property fmtid="{D5CDD505-2E9C-101B-9397-08002B2CF9AE}" pid="3" name="KSOProductBuildVer">
    <vt:lpwstr>2052-11.1.0.14309</vt:lpwstr>
  </property>
</Properties>
</file>