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<sst xmlns="http://schemas.openxmlformats.org/spreadsheetml/2006/main" count="235" uniqueCount="126">
  <si>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</si>
  <si>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</si>
  <si>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</si>
  <si>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</si>
  <si>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</si>
  <si>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</si>
  <si>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</si>
  <si>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</si>
  <si>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</si>
  <si>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</si>
  <si>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</si>
  <si>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</si>
  <si>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</si>
  <si>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</si>
  <si>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</si>
  <si>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</si>
  <si>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</si>
  <si>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</si>
  <si>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</si>
  <si>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</si>
  <si>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</si>
  <si>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</si>
  <si>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</si>
  <si>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</si>
  <si>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</si>
  <si>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999224900123065	</t>
  </si>
  <si>
    <t>Ctrip</t>
  </si>
  <si>
    <t>正常</t>
  </si>
  <si>
    <t>[大连]全季酒店(大连机场店)(77169857)</t>
  </si>
  <si>
    <t>双床房&lt;至多8间&gt;&lt;2人入住&gt;</t>
  </si>
  <si>
    <t>CNY</t>
  </si>
  <si>
    <t>陈莉莉</t>
  </si>
  <si>
    <t>CA13744230715CNY</t>
  </si>
  <si>
    <t>未提现</t>
  </si>
  <si>
    <t>携程开票</t>
  </si>
  <si>
    <t xml:space="preserve">3536509	</t>
  </si>
  <si>
    <t xml:space="preserve">R8000326120133062001	</t>
  </si>
  <si>
    <t xml:space="preserve">999225001779816	</t>
  </si>
  <si>
    <t>[香港]富荟土瓜湾酒店(iclub To Kwa Wan Hotel)(105479970)</t>
  </si>
  <si>
    <t>尊荟客房&lt;至多8间&gt;&lt;2人入住&gt;</t>
  </si>
  <si>
    <t>CHAN/HOI YAN</t>
  </si>
  <si>
    <t xml:space="preserve">3561744	</t>
  </si>
  <si>
    <t xml:space="preserve">	</t>
  </si>
  <si>
    <t xml:space="preserve">999224880590917	</t>
  </si>
  <si>
    <t>[淄博]全季酒店（淄博金晶大道店）(93876739)</t>
  </si>
  <si>
    <t>商务大床房&lt;至多8间&gt;&lt;2人入住&gt;</t>
  </si>
  <si>
    <t>徐淼</t>
  </si>
  <si>
    <t>CA13744230716CNY</t>
  </si>
  <si>
    <t xml:space="preserve">3531876	</t>
  </si>
  <si>
    <t xml:space="preserve">R9003810120039701001	</t>
  </si>
  <si>
    <t>取消</t>
  </si>
  <si>
    <t xml:space="preserve">999224918258655	</t>
  </si>
  <si>
    <t>[大连]全季酒店(大连青泥洼桥店)(83902266)</t>
  </si>
  <si>
    <t>家庭房&lt;至多8间&gt;&lt;2人入住&gt;</t>
  </si>
  <si>
    <t>王馨艺</t>
  </si>
  <si>
    <t xml:space="preserve">3541030	</t>
  </si>
  <si>
    <t xml:space="preserve">R1160115120224977001	</t>
  </si>
  <si>
    <t xml:space="preserve">999225018619582	</t>
  </si>
  <si>
    <t>[成都]德馨客栈(成都骡马市地铁站店)(76295682)</t>
  </si>
  <si>
    <t>经济单人间&lt;2人入住&gt;</t>
  </si>
  <si>
    <t>邓笑仪</t>
  </si>
  <si>
    <t xml:space="preserve">3565806	</t>
  </si>
  <si>
    <t xml:space="preserve">1234	</t>
  </si>
  <si>
    <t xml:space="preserve">999225000726680	</t>
  </si>
  <si>
    <t>[三江]骏怡精选酒店(三江侗乡大道店)(80248109)</t>
  </si>
  <si>
    <t>特价房&lt;2人入住&gt;</t>
  </si>
  <si>
    <t>张永潮</t>
  </si>
  <si>
    <t>CA13744230717CNY</t>
  </si>
  <si>
    <t xml:space="preserve">3561460	</t>
  </si>
  <si>
    <t xml:space="preserve">(THK)YD04202230628083816511;	</t>
  </si>
  <si>
    <t>，</t>
  </si>
  <si>
    <t>1379 CNY</t>
  </si>
  <si>
    <t>A230717092705481</t>
  </si>
  <si>
    <t>总计：1379元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</si>
  <si>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</si>
  <si>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</si>
  <si>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</si>
  <si>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</si>
  <si>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</si>
  <si>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</si>
  <si>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</si>
  <si>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</si>
  <si>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</si>
  <si>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</si>
  <si>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</si>
  <si>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</si>
  <si>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</si>
  <si>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</si>
  <si>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</si>
  <si>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</si>
  <si>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</si>
  <si>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</si>
  <si>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</si>
  <si>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</si>
  <si>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3565806</t>
  </si>
  <si>
    <t>德馨客栈(成都骡马市地铁站店)</t>
  </si>
  <si>
    <t>2023-06-30</t>
  </si>
  <si>
    <t>2023-07-01</t>
  </si>
  <si>
    <t>退房日月结</t>
  </si>
  <si>
    <t>111.00</t>
  </si>
  <si>
    <t>RMB</t>
  </si>
  <si>
    <t>0</t>
  </si>
  <si>
    <t>0.00</t>
  </si>
  <si>
    <t>携程汇登国内直连</t>
  </si>
  <si>
    <t>01.011264</t>
  </si>
  <si>
    <t>2023-06-29 04:52:31</t>
  </si>
  <si>
    <t>否</t>
  </si>
  <si>
    <t>广州汇登信息科技有限公司</t>
  </si>
  <si>
    <t>直连</t>
  </si>
  <si>
    <t>中国</t>
  </si>
  <si>
    <t>2023-06-28</t>
  </si>
  <si>
    <t>3561744</t>
  </si>
  <si>
    <t>富荟土瓜湾酒店</t>
  </si>
  <si>
    <t>CHAN HOI YAN</t>
  </si>
  <si>
    <t>409.00</t>
  </si>
  <si>
    <t>2023-06-28 10:10:14</t>
  </si>
  <si>
    <t>2023-06-23</t>
  </si>
  <si>
    <t>3541030</t>
  </si>
  <si>
    <t>全季酒店(大连青泥洼桥店)</t>
  </si>
  <si>
    <t>519.00</t>
  </si>
  <si>
    <t>2023-06-23 11:49:39</t>
  </si>
  <si>
    <t>2023-06-22</t>
  </si>
  <si>
    <t>3536509</t>
  </si>
  <si>
    <t>全季酒店(大连机场店)</t>
  </si>
  <si>
    <t>340.00</t>
  </si>
  <si>
    <t>2023-06-22 10:17:44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</si>
</sst>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45106</v>
      </c>
      <c r="G2" s="6">
        <v>45107</v>
      </c>
      <c r="H2" s="4">
        <v>1</v>
      </c>
      <c r="I2" s="4">
        <v>1</v>
      </c>
      <c r="J2" s="4">
        <v>1</v>
      </c>
      <c r="K2" s="4" t="s">
        <v>30</v>
      </c>
      <c r="L2" s="4">
        <v>340</v>
      </c>
      <c r="M2" s="4">
        <v>340</v>
      </c>
      <c r="N2" s="4" t="s">
        <v>31</v>
      </c>
      <c r="O2" s="4" t="s">
        <v>32</v>
      </c>
      <c r="P2" s="4" t="s">
        <v>33</v>
      </c>
      <c r="Q2" s="4">
        <v>0</v>
      </c>
      <c r="R2" s="7">
        <v>45099</v>
      </c>
      <c r="S2" s="6">
        <v>45122</v>
      </c>
      <c r="T2" s="4" t="s">
        <v>34</v>
      </c>
      <c r="U2" s="4">
        <v>340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45106</v>
      </c>
      <c r="G3" s="6">
        <v>45107</v>
      </c>
      <c r="H3" s="4">
        <v>1</v>
      </c>
      <c r="I3" s="4">
        <v>1</v>
      </c>
      <c r="J3" s="4">
        <v>1</v>
      </c>
      <c r="K3" s="4" t="s">
        <v>30</v>
      </c>
      <c r="L3" s="4">
        <v>409</v>
      </c>
      <c r="M3" s="4">
        <v>409</v>
      </c>
      <c r="N3" s="4" t="s">
        <v>40</v>
      </c>
      <c r="O3" s="4" t="s">
        <v>32</v>
      </c>
      <c r="P3" s="4" t="s">
        <v>33</v>
      </c>
      <c r="Q3" s="4">
        <v>0</v>
      </c>
      <c r="R3" s="7">
        <v>45105</v>
      </c>
      <c r="S3" s="6">
        <v>45122</v>
      </c>
      <c r="T3" s="4" t="s">
        <v>34</v>
      </c>
      <c r="U3" s="4">
        <v>409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45107</v>
      </c>
      <c r="G4" s="6">
        <v>45108</v>
      </c>
      <c r="H4" s="4">
        <v>1</v>
      </c>
      <c r="I4" s="4">
        <v>1</v>
      </c>
      <c r="J4" s="4">
        <v>1</v>
      </c>
      <c r="K4" s="4" t="s">
        <v>30</v>
      </c>
      <c r="L4" s="4">
        <v>469</v>
      </c>
      <c r="M4" s="4">
        <v>469</v>
      </c>
      <c r="N4" s="4" t="s">
        <v>46</v>
      </c>
      <c r="O4" s="4" t="s">
        <v>47</v>
      </c>
      <c r="P4" s="4" t="s">
        <v>33</v>
      </c>
      <c r="Q4" s="4">
        <v>0</v>
      </c>
      <c r="R4" s="7">
        <v>45098</v>
      </c>
      <c r="S4" s="6">
        <v>45123</v>
      </c>
      <c r="T4" s="4" t="s">
        <v>34</v>
      </c>
      <c r="U4" s="4">
        <v>469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43</v>
      </c>
      <c r="B5" s="4" t="s">
        <v>26</v>
      </c>
      <c r="C5" s="4" t="s">
        <v>50</v>
      </c>
      <c r="D5" s="4" t="s">
        <v>44</v>
      </c>
      <c r="E5" s="4" t="s">
        <v>45</v>
      </c>
      <c r="F5" s="6">
        <v>45107</v>
      </c>
      <c r="G5" s="6">
        <v>45108</v>
      </c>
      <c r="H5" s="4">
        <v>1</v>
      </c>
      <c r="I5" s="4">
        <v>1</v>
      </c>
      <c r="J5" s="4">
        <v>1</v>
      </c>
      <c r="K5" s="4" t="s">
        <v>30</v>
      </c>
      <c r="L5" s="4">
        <v>-469</v>
      </c>
      <c r="M5" s="4">
        <v>-469</v>
      </c>
      <c r="N5" s="4" t="s">
        <v>46</v>
      </c>
      <c r="O5" s="4" t="s">
        <v>47</v>
      </c>
      <c r="P5" s="4" t="s">
        <v>33</v>
      </c>
      <c r="Q5" s="4">
        <v>0</v>
      </c>
      <c r="R5" s="7">
        <v>45098</v>
      </c>
      <c r="S5" s="6">
        <v>45123</v>
      </c>
      <c r="T5" s="4" t="s">
        <v>34</v>
      </c>
      <c r="U5" s="4">
        <v>-469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45107</v>
      </c>
      <c r="G6" s="6">
        <v>45108</v>
      </c>
      <c r="H6" s="4">
        <v>1</v>
      </c>
      <c r="I6" s="4">
        <v>1</v>
      </c>
      <c r="J6" s="4">
        <v>1</v>
      </c>
      <c r="K6" s="4" t="s">
        <v>30</v>
      </c>
      <c r="L6" s="4">
        <v>519</v>
      </c>
      <c r="M6" s="4">
        <v>519</v>
      </c>
      <c r="N6" s="4" t="s">
        <v>54</v>
      </c>
      <c r="O6" s="4" t="s">
        <v>47</v>
      </c>
      <c r="P6" s="4" t="s">
        <v>33</v>
      </c>
      <c r="Q6" s="4">
        <v>0</v>
      </c>
      <c r="R6" s="7">
        <v>45100</v>
      </c>
      <c r="S6" s="6">
        <v>45123</v>
      </c>
      <c r="T6" s="4" t="s">
        <v>34</v>
      </c>
      <c r="U6" s="4">
        <v>519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45107</v>
      </c>
      <c r="G7" s="6">
        <v>45108</v>
      </c>
      <c r="H7" s="4">
        <v>1</v>
      </c>
      <c r="I7" s="4">
        <v>1</v>
      </c>
      <c r="J7" s="4">
        <v>1</v>
      </c>
      <c r="K7" s="4" t="s">
        <v>30</v>
      </c>
      <c r="L7" s="4">
        <v>111</v>
      </c>
      <c r="M7" s="4">
        <v>111</v>
      </c>
      <c r="N7" s="4" t="s">
        <v>60</v>
      </c>
      <c r="O7" s="4" t="s">
        <v>47</v>
      </c>
      <c r="P7" s="4" t="s">
        <v>33</v>
      </c>
      <c r="Q7" s="4">
        <v>0</v>
      </c>
      <c r="R7" s="7">
        <v>45106.0000115741</v>
      </c>
      <c r="S7" s="6">
        <v>45123</v>
      </c>
      <c r="T7" s="4" t="s">
        <v>34</v>
      </c>
      <c r="U7" s="4">
        <v>111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45107</v>
      </c>
      <c r="G8" s="6">
        <v>45109</v>
      </c>
      <c r="H8" s="4">
        <v>1</v>
      </c>
      <c r="I8" s="4">
        <v>2</v>
      </c>
      <c r="J8" s="4">
        <v>2</v>
      </c>
      <c r="K8" s="4" t="s">
        <v>30</v>
      </c>
      <c r="L8" s="4">
        <v>175</v>
      </c>
      <c r="M8" s="4">
        <v>175</v>
      </c>
      <c r="N8" s="4" t="s">
        <v>66</v>
      </c>
      <c r="O8" s="4" t="s">
        <v>67</v>
      </c>
      <c r="P8" s="4" t="s">
        <v>33</v>
      </c>
      <c r="Q8" s="4">
        <v>0</v>
      </c>
      <c r="R8" s="7">
        <v>45105.0000115741</v>
      </c>
      <c r="S8" s="6">
        <v>45124</v>
      </c>
      <c r="T8" s="4" t="s">
        <v>34</v>
      </c>
      <c r="U8" s="4">
        <v>175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63</v>
      </c>
      <c r="B9" s="4" t="s">
        <v>26</v>
      </c>
      <c r="C9" s="4" t="s">
        <v>50</v>
      </c>
      <c r="D9" s="4" t="s">
        <v>64</v>
      </c>
      <c r="E9" s="4" t="s">
        <v>65</v>
      </c>
      <c r="F9" s="6">
        <v>45107</v>
      </c>
      <c r="G9" s="6">
        <v>45109</v>
      </c>
      <c r="H9" s="4">
        <v>1</v>
      </c>
      <c r="I9" s="4">
        <v>2</v>
      </c>
      <c r="J9" s="4">
        <v>2</v>
      </c>
      <c r="K9" s="4" t="s">
        <v>30</v>
      </c>
      <c r="L9" s="4">
        <v>-175</v>
      </c>
      <c r="M9" s="4">
        <v>-175</v>
      </c>
      <c r="N9" s="4" t="s">
        <v>66</v>
      </c>
      <c r="O9" s="4" t="s">
        <v>67</v>
      </c>
      <c r="P9" s="4" t="s">
        <v>33</v>
      </c>
      <c r="Q9" s="4">
        <v>0</v>
      </c>
      <c r="R9" s="7">
        <v>45105.0000115741</v>
      </c>
      <c r="S9" s="6">
        <v>45124</v>
      </c>
      <c r="T9" s="4" t="s">
        <v>34</v>
      </c>
      <c r="U9" s="4">
        <v>-175</v>
      </c>
      <c r="V9" s="4">
        <v>0</v>
      </c>
      <c r="W9" s="4">
        <v>0</v>
      </c>
      <c r="X9" s="4" t="s">
        <v>68</v>
      </c>
      <c r="Y9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4" sqref="A14:A15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999224900123065</v>
      </c>
      <c r="B2" s="6">
        <v>45106</v>
      </c>
      <c r="C2" s="6">
        <v>45107</v>
      </c>
      <c r="D2" s="4">
        <v>340</v>
      </c>
      <c r="E2" s="4" t="str">
        <f>VLOOKUP(A2,HOP!A:L,12,0)</f>
        <v>340.00</v>
      </c>
      <c r="F2" s="4" t="str">
        <f>VLOOKUP(A2,HOP!A:C,3,0)</f>
        <v>3536509</v>
      </c>
      <c r="G2" s="4">
        <f>D2-E2</f>
        <v>0</v>
      </c>
      <c r="H2" s="4" t="str">
        <f>$H$1&amp;F2</f>
        <v>，3536509</v>
      </c>
      <c r="I2" s="4" t="str">
        <f>VLOOKUP(A2,HOP!A:U,21,0)</f>
        <v>直连</v>
      </c>
    </row>
    <row r="3" s="4" customFormat="1" spans="1:9">
      <c r="A3" s="5">
        <v>999225001779816</v>
      </c>
      <c r="B3" s="6">
        <v>45106</v>
      </c>
      <c r="C3" s="6">
        <v>45107</v>
      </c>
      <c r="D3" s="4">
        <v>409</v>
      </c>
      <c r="E3" s="4" t="str">
        <f>VLOOKUP(A3,HOP!A:L,12,0)</f>
        <v>409.00</v>
      </c>
      <c r="F3" s="4" t="str">
        <f>VLOOKUP(A3,HOP!A:C,3,0)</f>
        <v>3561744</v>
      </c>
      <c r="G3" s="4">
        <f>D3-E3</f>
        <v>0</v>
      </c>
      <c r="H3" s="4" t="str">
        <f>$H$1&amp;F3</f>
        <v>，3561744</v>
      </c>
      <c r="I3" s="4" t="str">
        <f>VLOOKUP(A3,HOP!A:U,21,0)</f>
        <v>直连</v>
      </c>
    </row>
    <row r="4" s="4" customFormat="1" hidden="1" spans="1:9">
      <c r="A4" s="5">
        <v>999224880590917</v>
      </c>
      <c r="B4" s="6">
        <v>45107</v>
      </c>
      <c r="C4" s="6">
        <v>45108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999224918258655</v>
      </c>
      <c r="B5" s="6">
        <v>45107</v>
      </c>
      <c r="C5" s="6">
        <v>45108</v>
      </c>
      <c r="D5" s="4">
        <v>519</v>
      </c>
      <c r="E5" s="4" t="str">
        <f>VLOOKUP(A5,HOP!A:L,12,0)</f>
        <v>519.00</v>
      </c>
      <c r="F5" s="4" t="str">
        <f>VLOOKUP(A5,HOP!A:C,3,0)</f>
        <v>3541030</v>
      </c>
      <c r="G5" s="4">
        <f>D5-E5</f>
        <v>0</v>
      </c>
      <c r="H5" s="4" t="str">
        <f>$H$1&amp;F5</f>
        <v>，3541030</v>
      </c>
      <c r="I5" s="4" t="str">
        <f>VLOOKUP(A5,HOP!A:U,21,0)</f>
        <v>直连</v>
      </c>
    </row>
    <row r="6" s="4" customFormat="1" spans="1:9">
      <c r="A6" s="5">
        <v>999225018619582</v>
      </c>
      <c r="B6" s="6">
        <v>45107</v>
      </c>
      <c r="C6" s="6">
        <v>45108</v>
      </c>
      <c r="D6" s="4">
        <v>111</v>
      </c>
      <c r="E6" s="4" t="str">
        <f>VLOOKUP(A6,HOP!A:L,12,0)</f>
        <v>111.00</v>
      </c>
      <c r="F6" s="4" t="str">
        <f>VLOOKUP(A6,HOP!A:C,3,0)</f>
        <v>3565806</v>
      </c>
      <c r="G6" s="4">
        <f>D6-E6</f>
        <v>0</v>
      </c>
      <c r="H6" s="4" t="str">
        <f>$H$1&amp;F6</f>
        <v>，3565806</v>
      </c>
      <c r="I6" s="4" t="str">
        <f>VLOOKUP(A6,HOP!A:U,21,0)</f>
        <v>直连</v>
      </c>
    </row>
    <row r="7" s="4" customFormat="1" hidden="1" spans="1:9">
      <c r="A7" s="5">
        <v>999225000726680</v>
      </c>
      <c r="B7" s="6">
        <v>45107</v>
      </c>
      <c r="C7" s="6">
        <v>45109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1379</v>
      </c>
    </row>
    <row r="11" spans="4:4">
      <c r="D11" s="4" t="s">
        <v>71</v>
      </c>
    </row>
    <row r="14" spans="1:1">
      <c r="A14" s="4" t="s">
        <v>72</v>
      </c>
    </row>
    <row r="15" spans="1:1">
      <c r="A15" s="4" t="s">
        <v>73</v>
      </c>
    </row>
  </sheetData>
  <autoFilter ref="A1:XFD11">
    <filterColumn colId="3">
      <filters blank="1">
        <filter val="340"/>
        <filter val="111"/>
        <filter val="409"/>
        <filter val="519"/>
        <filter val="1379"/>
        <filter val="137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  <c r="V1" s="2" t="s">
        <v>92</v>
      </c>
    </row>
    <row r="2" s="1" customFormat="1" spans="1:22">
      <c r="A2" s="3">
        <v>999225018619582</v>
      </c>
      <c r="B2" s="1" t="s">
        <v>93</v>
      </c>
      <c r="C2" s="1" t="s">
        <v>94</v>
      </c>
      <c r="D2" s="1" t="s">
        <v>95</v>
      </c>
      <c r="E2" s="1" t="s">
        <v>60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999225001779816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93</v>
      </c>
      <c r="G3" s="1" t="s">
        <v>96</v>
      </c>
      <c r="H3" s="1" t="s">
        <v>98</v>
      </c>
      <c r="I3" s="1" t="s">
        <v>114</v>
      </c>
      <c r="J3" s="1" t="s">
        <v>100</v>
      </c>
      <c r="K3" s="1" t="s">
        <v>114</v>
      </c>
      <c r="L3" s="1" t="s">
        <v>114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115</v>
      </c>
      <c r="S3" s="1" t="s">
        <v>106</v>
      </c>
      <c r="T3" s="1" t="s">
        <v>107</v>
      </c>
      <c r="U3" s="1" t="s">
        <v>108</v>
      </c>
      <c r="V3" s="1" t="s">
        <v>109</v>
      </c>
    </row>
    <row r="4" s="1" customFormat="1" spans="1:22">
      <c r="A4" s="3">
        <v>999224918258655</v>
      </c>
      <c r="B4" s="1" t="s">
        <v>116</v>
      </c>
      <c r="C4" s="1" t="s">
        <v>117</v>
      </c>
      <c r="D4" s="1" t="s">
        <v>118</v>
      </c>
      <c r="E4" s="1" t="s">
        <v>54</v>
      </c>
      <c r="F4" s="1" t="s">
        <v>96</v>
      </c>
      <c r="G4" s="1" t="s">
        <v>97</v>
      </c>
      <c r="H4" s="1" t="s">
        <v>98</v>
      </c>
      <c r="I4" s="1" t="s">
        <v>119</v>
      </c>
      <c r="J4" s="1" t="s">
        <v>100</v>
      </c>
      <c r="K4" s="1" t="s">
        <v>119</v>
      </c>
      <c r="L4" s="1" t="s">
        <v>119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120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999224900123065</v>
      </c>
      <c r="B5" s="1" t="s">
        <v>121</v>
      </c>
      <c r="C5" s="1" t="s">
        <v>122</v>
      </c>
      <c r="D5" s="1" t="s">
        <v>123</v>
      </c>
      <c r="E5" s="1" t="s">
        <v>31</v>
      </c>
      <c r="F5" s="1" t="s">
        <v>93</v>
      </c>
      <c r="G5" s="1" t="s">
        <v>96</v>
      </c>
      <c r="H5" s="1" t="s">
        <v>98</v>
      </c>
      <c r="I5" s="1" t="s">
        <v>124</v>
      </c>
      <c r="J5" s="1" t="s">
        <v>100</v>
      </c>
      <c r="K5" s="1" t="s">
        <v>124</v>
      </c>
      <c r="L5" s="1" t="s">
        <v>124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125</v>
      </c>
      <c r="S5" s="1" t="s">
        <v>106</v>
      </c>
      <c r="T5" s="1" t="s">
        <v>107</v>
      </c>
      <c r="U5" s="1" t="s">
        <v>108</v>
      </c>
      <c r="V5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2023-07-17T01:01:50Z</dcterms:created>
  <dcterms:modified xsi:type="dcterms:W3CDTF">2023-07-17T01:28:45Z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F21E158797D449D08AEA0958FE5F03C7_12</vt:lpwstr>
  </property>
  <property fmtid="{D5CDD505-2E9C-101B-9397-08002B2CF9AE}" pid="3" name="KSOProductBuildVer">
    <vt:lpwstr>2052-11.1.0.14309</vt:lpwstr>
  </property>
</Properties>
</file>