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对账!$A$1:$W$25</definedName>
  </definedNames>
  <calcPr calcId="144525"/>
</workbook>
</file>

<file path=xl/sharedStrings.xml><?xml version="1.0" encoding="utf-8"?>
<sst xmlns="http://schemas.openxmlformats.org/spreadsheetml/2006/main" count="925" uniqueCount="275">
  <si>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</si>
  <si>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</si>
  <si>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</si>
  <si>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</si>
  <si>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</si>
  <si>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</si>
  <si>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</si>
  <si>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</si>
  <si>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</si>
  <si>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</si>
  <si>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</si>
  <si>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</si>
  <si>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</si>
  <si>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</si>
  <si>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</si>
  <si>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</si>
  <si>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</si>
  <si>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</si>
  <si>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</si>
  <si>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</si>
  <si>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</si>
  <si>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</si>
  <si>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</si>
  <si>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</si>
  <si>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</si>
  <si>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999223563125253	</t>
  </si>
  <si>
    <t>Ctrip</t>
  </si>
  <si>
    <t>正常</t>
  </si>
  <si>
    <t>[普吉岛]普吉假日酒店(Holiday Inn Resort Phuket, an IHG Hotel)(17139759)</t>
  </si>
  <si>
    <t>标准房（2张双人床）&lt;双人入住&gt;&lt;双早&gt;</t>
  </si>
  <si>
    <t>CNY</t>
  </si>
  <si>
    <t>LI/SHIYI</t>
  </si>
  <si>
    <t>CA9812230716CNY-H</t>
  </si>
  <si>
    <t>未提现</t>
  </si>
  <si>
    <t>携程开票</t>
  </si>
  <si>
    <t xml:space="preserve">	</t>
  </si>
  <si>
    <t xml:space="preserve">15659047	</t>
  </si>
  <si>
    <t xml:space="preserve">999223832500912	</t>
  </si>
  <si>
    <t>[普吉岛]芭东帕拉贡水疗度假酒店(Patong Paragon Resort &amp; Spa)(106540520)</t>
  </si>
  <si>
    <t>豪华房(连住3晚及以上)&lt;双人入住&gt;&lt;双早&gt;</t>
  </si>
  <si>
    <t>KIM/JINA,KIM/JINA</t>
  </si>
  <si>
    <t xml:space="preserve">232270	</t>
  </si>
  <si>
    <t xml:space="preserve">999224090550892	</t>
  </si>
  <si>
    <t>YANG/HONGWEI,LI/JING</t>
  </si>
  <si>
    <t xml:space="preserve">232952	</t>
  </si>
  <si>
    <t xml:space="preserve">999224362505092	</t>
  </si>
  <si>
    <t>[邦劳]阿罗纳海滩赫纳度假村(Henann Resort Alona Beach)(15141076)</t>
  </si>
  <si>
    <t>尊贵房(直通泳池)(至少连住2晚及以上)&lt;三人入住&gt;&lt;早餐&gt;</t>
  </si>
  <si>
    <t>SEO/JINSEOK</t>
  </si>
  <si>
    <t xml:space="preserve">HBLMNL012-3290	</t>
  </si>
  <si>
    <t xml:space="preserve">999224385135313	</t>
  </si>
  <si>
    <t>尊贵房(至少连住2晚及以上)&lt;特价大促销&gt;&lt;三人入住&gt;&lt;早餐&gt;</t>
  </si>
  <si>
    <t>CHEN/YEN LING</t>
  </si>
  <si>
    <t xml:space="preserve">999224432632203	</t>
  </si>
  <si>
    <t>AN/CHOONJA,WI/YOUNGWOO,SONG/JUNGMIN</t>
  </si>
  <si>
    <t>取消</t>
  </si>
  <si>
    <t xml:space="preserve">999224548690105	</t>
  </si>
  <si>
    <t>豪华房(至少连住2晚及以上)&lt;双人入住&gt;&lt;双早&gt;</t>
  </si>
  <si>
    <t>HASHIMOTO/AYAKO,HASHIMOTO/YUKI</t>
  </si>
  <si>
    <t xml:space="preserve">234036	</t>
  </si>
  <si>
    <t xml:space="preserve">999224550989168	</t>
  </si>
  <si>
    <t>Mok/Eunice</t>
  </si>
  <si>
    <t xml:space="preserve">234043	</t>
  </si>
  <si>
    <t xml:space="preserve">999224567844290	</t>
  </si>
  <si>
    <t>Ahamed/Md Shakil</t>
  </si>
  <si>
    <t xml:space="preserve">234120	</t>
  </si>
  <si>
    <t xml:space="preserve">999224585121014	</t>
  </si>
  <si>
    <t>豪华房(直通泳池)(至少连住2晚及以上)&lt;双人入住&gt;&lt;双早&gt;</t>
  </si>
  <si>
    <t>SEWPERSADH/CHRISTELLE,SINGH/AMISH,SINGH/ANIL,SINGH/RENUKA,SEWPERSADH/VINNAY,SEWPERSADH/BERYL,SINGH/ASHAY</t>
  </si>
  <si>
    <t xml:space="preserve">234110	</t>
  </si>
  <si>
    <t xml:space="preserve">999224587665869	</t>
  </si>
  <si>
    <t>豪华房(直通泳池)(连住3晚及以上)&lt;双人入住&gt;&lt;双早&gt;</t>
  </si>
  <si>
    <t>Ng/Sabelle,Ng/Sabelle</t>
  </si>
  <si>
    <t xml:space="preserve">234114	</t>
  </si>
  <si>
    <t xml:space="preserve">999224856192649	</t>
  </si>
  <si>
    <t>TAN/WEIQUAN</t>
  </si>
  <si>
    <t xml:space="preserve">234787	</t>
  </si>
  <si>
    <t xml:space="preserve">999224864629404	</t>
  </si>
  <si>
    <t>Li/Pak Hung,Li/Pak Hung</t>
  </si>
  <si>
    <t xml:space="preserve">234802	</t>
  </si>
  <si>
    <t xml:space="preserve">999224866252593	</t>
  </si>
  <si>
    <t>豪华房(住2晚或2晚的倍数)&lt;特惠&gt;&lt;双人入住&gt;&lt;双早&gt;</t>
  </si>
  <si>
    <t>WANG/HSING HSIANG</t>
  </si>
  <si>
    <t xml:space="preserve">HBLMNL012-3096	</t>
  </si>
  <si>
    <t xml:space="preserve">999224870949828	</t>
  </si>
  <si>
    <t>Gogoi/Nayan,Gogoi/Nayan</t>
  </si>
  <si>
    <t xml:space="preserve">234852	</t>
  </si>
  <si>
    <t xml:space="preserve">999224877568240	</t>
  </si>
  <si>
    <t>尊贵房&lt;特价大促销&gt;&lt;双人入住&gt;&lt;双早&gt;</t>
  </si>
  <si>
    <t>LEE/geon</t>
  </si>
  <si>
    <t xml:space="preserve">24609521-1	</t>
  </si>
  <si>
    <t xml:space="preserve">999224878482786	</t>
  </si>
  <si>
    <t>BOSNALI/SERPIL,BOSNALI/MUSTAFA YASIN</t>
  </si>
  <si>
    <t xml:space="preserve">234834	</t>
  </si>
  <si>
    <t xml:space="preserve">999224879260266	</t>
  </si>
  <si>
    <t>Dadhich/Ruchika,Dadhich/Ruchika,Dadhich/Ruchika</t>
  </si>
  <si>
    <t xml:space="preserve">234836	</t>
  </si>
  <si>
    <t xml:space="preserve">999224879915347	</t>
  </si>
  <si>
    <t>Alhinai/Alyaqdhan</t>
  </si>
  <si>
    <t xml:space="preserve">234835	</t>
  </si>
  <si>
    <t xml:space="preserve">999224894232466	</t>
  </si>
  <si>
    <t>Vanessa/Gonzales,Gonzales/Vanessa</t>
  </si>
  <si>
    <t xml:space="preserve">HBLMNL012-3090	</t>
  </si>
  <si>
    <t xml:space="preserve">999224897747319	</t>
  </si>
  <si>
    <t>Hafiz/Adnan,Hafiz/Adnan,Hafiz/Adnan,Hafiz/Adnan</t>
  </si>
  <si>
    <t xml:space="preserve">234897	</t>
  </si>
  <si>
    <t xml:space="preserve">999224903385754	</t>
  </si>
  <si>
    <t>豪华房(连住3晚及以上)&lt;特价大促销&gt;&lt;三人入住&gt;&lt;早餐&gt;</t>
  </si>
  <si>
    <t>De Villa/Juvelyn,De Villa/Juvelyn,De Villa/Juvelyn</t>
  </si>
  <si>
    <t xml:space="preserve">HRABIBK2OVI1	</t>
  </si>
  <si>
    <t xml:space="preserve">999224914340510	</t>
  </si>
  <si>
    <t>V.P/Thapan</t>
  </si>
  <si>
    <t xml:space="preserve">234929	</t>
  </si>
  <si>
    <t xml:space="preserve">999224978067186	</t>
  </si>
  <si>
    <t>[曼谷]曼谷安曼纳酒店(Amara Bangkok Hotel)(104588987)</t>
  </si>
  <si>
    <t>豪华房(连住3晚及以上)&lt;今日特价 &gt;&lt;双人入住&gt;&lt;双早&gt;</t>
  </si>
  <si>
    <t>XIE/JIAHAO</t>
  </si>
  <si>
    <t xml:space="preserve">18045412-1	</t>
  </si>
  <si>
    <t>,</t>
  </si>
  <si>
    <t>CNY 52887</t>
  </si>
  <si>
    <t>A230717093617911</t>
  </si>
  <si>
    <t>CNY / HKD 当前参考汇率: 1.092976808</t>
  </si>
  <si>
    <t>总计：52887 CNY/
57804.26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</si>
  <si>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</si>
  <si>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</si>
  <si>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</si>
  <si>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</si>
  <si>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</si>
  <si>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</si>
  <si>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</si>
  <si>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</si>
  <si>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</si>
  <si>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</si>
  <si>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</si>
  <si>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</si>
  <si>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</si>
  <si>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</si>
  <si>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</si>
  <si>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</si>
  <si>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</si>
  <si>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</si>
  <si>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</si>
  <si>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2023-06-27</t>
  </si>
  <si>
    <t>3556742</t>
  </si>
  <si>
    <t>曼谷安曼纳酒店</t>
  </si>
  <si>
    <t>2023-06-29</t>
  </si>
  <si>
    <t>2023-07-02</t>
  </si>
  <si>
    <t>退房日半月结</t>
  </si>
  <si>
    <t>1808.00</t>
  </si>
  <si>
    <t>RMB</t>
  </si>
  <si>
    <t>0</t>
  </si>
  <si>
    <t>0.00</t>
  </si>
  <si>
    <t>wisdom(携程)</t>
  </si>
  <si>
    <t>01.010189</t>
  </si>
  <si>
    <t>2023-06-27 12:16:40</t>
  </si>
  <si>
    <t>否</t>
  </si>
  <si>
    <t>汇智国际旅游发展有限公司</t>
  </si>
  <si>
    <t>直采</t>
  </si>
  <si>
    <t>泰国</t>
  </si>
  <si>
    <t>2023-06-23</t>
  </si>
  <si>
    <t>3540335</t>
  </si>
  <si>
    <t>芭东帕拉贡温泉度假酒店 (SHA Extra Plus)</t>
  </si>
  <si>
    <t>V.P Thapan</t>
  </si>
  <si>
    <t>2023-06-28</t>
  </si>
  <si>
    <t>1284.00</t>
  </si>
  <si>
    <t>2023-06-23 11:51:03</t>
  </si>
  <si>
    <t>2023-06-22</t>
  </si>
  <si>
    <t>3537595</t>
  </si>
  <si>
    <t>阿罗纳海滩赫纳度假村</t>
  </si>
  <si>
    <t>2023-07-11</t>
  </si>
  <si>
    <t>2023-07-14</t>
  </si>
  <si>
    <t>5254.00</t>
  </si>
  <si>
    <t>2023-06-23 10:34:47</t>
  </si>
  <si>
    <t>菲律宾</t>
  </si>
  <si>
    <t>3536168</t>
  </si>
  <si>
    <t>Hafiz Adnan</t>
  </si>
  <si>
    <t>2023-07-07</t>
  </si>
  <si>
    <t>2568.00</t>
  </si>
  <si>
    <t>2023-06-22 11:28:46</t>
  </si>
  <si>
    <t>2023-06-21</t>
  </si>
  <si>
    <t>3535425</t>
  </si>
  <si>
    <t>2023-07-09</t>
  </si>
  <si>
    <t>4000.00</t>
  </si>
  <si>
    <t>2023-06-22 18:56:34</t>
  </si>
  <si>
    <t>3531884</t>
  </si>
  <si>
    <t>2023-06-21 10:46:24</t>
  </si>
  <si>
    <t>3531882</t>
  </si>
  <si>
    <t>2023-07-08</t>
  </si>
  <si>
    <t>2023-07-10</t>
  </si>
  <si>
    <t>700.00</t>
  </si>
  <si>
    <t>2023-06-21 10:49:00</t>
  </si>
  <si>
    <t>3531873</t>
  </si>
  <si>
    <t>Dadhich Ruchika</t>
  </si>
  <si>
    <t>2023-07-12</t>
  </si>
  <si>
    <t>1400.00</t>
  </si>
  <si>
    <t>2023-06-21 10:51:35</t>
  </si>
  <si>
    <t>2023-06-20</t>
  </si>
  <si>
    <t>3531206</t>
  </si>
  <si>
    <t>LEE geon</t>
  </si>
  <si>
    <t>2023-07-01</t>
  </si>
  <si>
    <t>2023-07-03</t>
  </si>
  <si>
    <t>2388.00</t>
  </si>
  <si>
    <t>2023-06-21 12:39:59</t>
  </si>
  <si>
    <t>3529527</t>
  </si>
  <si>
    <t>Gogoi Nayan</t>
  </si>
  <si>
    <t>963.00</t>
  </si>
  <si>
    <t>2023-06-21 10:56:55</t>
  </si>
  <si>
    <t>3528049</t>
  </si>
  <si>
    <t>WANG HSING HSIANG</t>
  </si>
  <si>
    <t>2023-06-30</t>
  </si>
  <si>
    <t>2023-06-20 13:46:44</t>
  </si>
  <si>
    <t>3528045</t>
  </si>
  <si>
    <t>2023-07-05</t>
  </si>
  <si>
    <t>2023-06-20 14:49:24</t>
  </si>
  <si>
    <t>2023-06-19</t>
  </si>
  <si>
    <t>3526476</t>
  </si>
  <si>
    <t>TAN WEIQUAN</t>
  </si>
  <si>
    <t>2023-06-20 13:12:37</t>
  </si>
  <si>
    <t>2023-06-04</t>
  </si>
  <si>
    <t>3459579</t>
  </si>
  <si>
    <t>1638.00</t>
  </si>
  <si>
    <t>2023-06-05 15:06:47</t>
  </si>
  <si>
    <t>2023-06-03</t>
  </si>
  <si>
    <t>3458530</t>
  </si>
  <si>
    <t>2023-07-13</t>
  </si>
  <si>
    <t>4376.00</t>
  </si>
  <si>
    <t>2023-06-12 16:38:22</t>
  </si>
  <si>
    <t>2023-06-02</t>
  </si>
  <si>
    <t>3454248</t>
  </si>
  <si>
    <t>2023-06-06 10:49:40</t>
  </si>
  <si>
    <t>3452780</t>
  </si>
  <si>
    <t>Mok Eunice</t>
  </si>
  <si>
    <t>1605.00</t>
  </si>
  <si>
    <t>2023-06-02 17:52:45</t>
  </si>
  <si>
    <t>3452037</t>
  </si>
  <si>
    <t>HASHIMOTO AYAKO,HASHIMOTO YUK</t>
  </si>
  <si>
    <t>2023-06-02 15:27:35</t>
  </si>
  <si>
    <t>2023-05-24</t>
  </si>
  <si>
    <t>3414797</t>
  </si>
  <si>
    <t>CHEN YEN LING</t>
  </si>
  <si>
    <t>3032.00</t>
  </si>
  <si>
    <t>--</t>
  </si>
  <si>
    <t>2023-05-23</t>
  </si>
  <si>
    <t>3409425</t>
  </si>
  <si>
    <t>SEO JINSEOK</t>
  </si>
  <si>
    <t>8600.00</t>
  </si>
  <si>
    <t>2023-07-07 10:33:20</t>
  </si>
  <si>
    <t>DEB230522163532775,999224877568240</t>
  </si>
  <si>
    <t>2023-05-22</t>
  </si>
  <si>
    <t>3406075</t>
  </si>
  <si>
    <t>2023-06-21 12:39:55</t>
  </si>
  <si>
    <t>999224866252593,</t>
  </si>
  <si>
    <t>2023-05-15</t>
  </si>
  <si>
    <t>3377082</t>
  </si>
  <si>
    <t>2023-06-20 13:46:30</t>
  </si>
  <si>
    <t>3376399</t>
  </si>
  <si>
    <t>2023-06-22 18:56:30</t>
  </si>
  <si>
    <t>2023-05-10</t>
  </si>
  <si>
    <t>3352624</t>
  </si>
  <si>
    <t>YANG HONGWEI,LI JING</t>
  </si>
  <si>
    <t>1065.00</t>
  </si>
  <si>
    <t>2023-05-11 11:05:39</t>
  </si>
  <si>
    <t>2023-04-24</t>
  </si>
  <si>
    <t>3284177</t>
  </si>
  <si>
    <t>KIM JINA</t>
  </si>
  <si>
    <t>1060.00</t>
  </si>
  <si>
    <t>2023-04-25 10:57:03</t>
  </si>
  <si>
    <t>2023-04-09</t>
  </si>
  <si>
    <t>3211686</t>
  </si>
  <si>
    <t>普吉假日酒店 (政府卫生认证)</t>
  </si>
  <si>
    <t>610.00</t>
  </si>
  <si>
    <t>2023-04-10 09:17:51</t>
  </si>
  <si>
    <t>2023-03-11</t>
  </si>
  <si>
    <t>3120608</t>
  </si>
  <si>
    <t>2023-06-27 12:16:34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</si>
</sst>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137795</xdr:colOff>
      <xdr:row>14</xdr:row>
      <xdr:rowOff>0</xdr:rowOff>
    </xdr:from>
    <xdr:to>
      <xdr:col>23</xdr:col>
      <xdr:colOff>244475</xdr:colOff>
      <xdr:row>40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14795" y="2377440"/>
          <a:ext cx="9707880" cy="483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10" defaultRowHeight="14.4"/>
  <cols>
    <col min="1" max="16384" width="10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45115</v>
      </c>
      <c r="G2" s="7">
        <v>45116</v>
      </c>
      <c r="H2" s="5">
        <v>1</v>
      </c>
      <c r="I2" s="5">
        <v>1</v>
      </c>
      <c r="J2" s="5">
        <v>1</v>
      </c>
      <c r="K2" s="5" t="s">
        <v>30</v>
      </c>
      <c r="L2" s="5">
        <v>610</v>
      </c>
      <c r="M2" s="5">
        <v>610</v>
      </c>
      <c r="N2" s="5" t="s">
        <v>31</v>
      </c>
      <c r="O2" s="5" t="s">
        <v>32</v>
      </c>
      <c r="P2" s="5" t="s">
        <v>33</v>
      </c>
      <c r="Q2" s="5">
        <v>0</v>
      </c>
      <c r="R2" s="8">
        <v>45025</v>
      </c>
      <c r="S2" s="7">
        <v>45123</v>
      </c>
      <c r="T2" s="5" t="s">
        <v>34</v>
      </c>
      <c r="U2" s="5">
        <v>610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45106</v>
      </c>
      <c r="G3" s="7">
        <v>45109</v>
      </c>
      <c r="H3" s="5">
        <v>1</v>
      </c>
      <c r="I3" s="5">
        <v>3</v>
      </c>
      <c r="J3" s="5">
        <v>3</v>
      </c>
      <c r="K3" s="5" t="s">
        <v>30</v>
      </c>
      <c r="L3" s="5">
        <v>1060</v>
      </c>
      <c r="M3" s="5">
        <v>1060</v>
      </c>
      <c r="N3" s="5" t="s">
        <v>40</v>
      </c>
      <c r="O3" s="5" t="s">
        <v>32</v>
      </c>
      <c r="P3" s="5" t="s">
        <v>33</v>
      </c>
      <c r="Q3" s="5">
        <v>0</v>
      </c>
      <c r="R3" s="8">
        <v>45040</v>
      </c>
      <c r="S3" s="7">
        <v>45123</v>
      </c>
      <c r="T3" s="5" t="s">
        <v>34</v>
      </c>
      <c r="U3" s="5">
        <v>1060</v>
      </c>
      <c r="V3" s="5">
        <v>0</v>
      </c>
      <c r="W3" s="5">
        <v>0</v>
      </c>
      <c r="X3" s="5" t="s">
        <v>35</v>
      </c>
      <c r="Y3" s="5" t="s">
        <v>41</v>
      </c>
    </row>
    <row r="4" s="5" customFormat="1" spans="1:25">
      <c r="A4" s="5" t="s">
        <v>42</v>
      </c>
      <c r="B4" s="5" t="s">
        <v>26</v>
      </c>
      <c r="C4" s="5" t="s">
        <v>27</v>
      </c>
      <c r="D4" s="5" t="s">
        <v>38</v>
      </c>
      <c r="E4" s="5" t="s">
        <v>39</v>
      </c>
      <c r="F4" s="7">
        <v>45112</v>
      </c>
      <c r="G4" s="7">
        <v>45115</v>
      </c>
      <c r="H4" s="5">
        <v>1</v>
      </c>
      <c r="I4" s="5">
        <v>3</v>
      </c>
      <c r="J4" s="5">
        <v>3</v>
      </c>
      <c r="K4" s="5" t="s">
        <v>30</v>
      </c>
      <c r="L4" s="5">
        <v>1065</v>
      </c>
      <c r="M4" s="5">
        <v>1065</v>
      </c>
      <c r="N4" s="5" t="s">
        <v>43</v>
      </c>
      <c r="O4" s="5" t="s">
        <v>32</v>
      </c>
      <c r="P4" s="5" t="s">
        <v>33</v>
      </c>
      <c r="Q4" s="5">
        <v>0</v>
      </c>
      <c r="R4" s="8">
        <v>45056</v>
      </c>
      <c r="S4" s="7">
        <v>45123</v>
      </c>
      <c r="T4" s="5" t="s">
        <v>34</v>
      </c>
      <c r="U4" s="5">
        <v>1065</v>
      </c>
      <c r="V4" s="5">
        <v>0</v>
      </c>
      <c r="W4" s="5">
        <v>0</v>
      </c>
      <c r="X4" s="5" t="s">
        <v>35</v>
      </c>
      <c r="Y4" s="5" t="s">
        <v>44</v>
      </c>
    </row>
    <row r="5" s="5" customFormat="1" spans="1:25">
      <c r="A5" s="5" t="s">
        <v>45</v>
      </c>
      <c r="B5" s="5" t="s">
        <v>26</v>
      </c>
      <c r="C5" s="5" t="s">
        <v>27</v>
      </c>
      <c r="D5" s="5" t="s">
        <v>46</v>
      </c>
      <c r="E5" s="5" t="s">
        <v>47</v>
      </c>
      <c r="F5" s="7">
        <v>45114</v>
      </c>
      <c r="G5" s="7">
        <v>45116</v>
      </c>
      <c r="H5" s="5">
        <v>2</v>
      </c>
      <c r="I5" s="5">
        <v>2</v>
      </c>
      <c r="J5" s="5">
        <v>4</v>
      </c>
      <c r="K5" s="5" t="s">
        <v>30</v>
      </c>
      <c r="L5" s="5">
        <v>8600</v>
      </c>
      <c r="M5" s="5">
        <v>8600</v>
      </c>
      <c r="N5" s="5" t="s">
        <v>48</v>
      </c>
      <c r="O5" s="5" t="s">
        <v>32</v>
      </c>
      <c r="P5" s="5" t="s">
        <v>33</v>
      </c>
      <c r="Q5" s="5">
        <v>0</v>
      </c>
      <c r="R5" s="8">
        <v>45069</v>
      </c>
      <c r="S5" s="7">
        <v>45123</v>
      </c>
      <c r="T5" s="5" t="s">
        <v>34</v>
      </c>
      <c r="U5" s="5">
        <v>8600</v>
      </c>
      <c r="V5" s="5">
        <v>0</v>
      </c>
      <c r="W5" s="5">
        <v>0</v>
      </c>
      <c r="X5" s="5" t="s">
        <v>35</v>
      </c>
      <c r="Y5" s="5" t="s">
        <v>49</v>
      </c>
    </row>
    <row r="6" s="5" customFormat="1" spans="1:25">
      <c r="A6" s="5" t="s">
        <v>50</v>
      </c>
      <c r="B6" s="5" t="s">
        <v>26</v>
      </c>
      <c r="C6" s="5" t="s">
        <v>27</v>
      </c>
      <c r="D6" s="5" t="s">
        <v>46</v>
      </c>
      <c r="E6" s="5" t="s">
        <v>51</v>
      </c>
      <c r="F6" s="7">
        <v>45119</v>
      </c>
      <c r="G6" s="7">
        <v>45121</v>
      </c>
      <c r="H6" s="5">
        <v>1</v>
      </c>
      <c r="I6" s="5">
        <v>2</v>
      </c>
      <c r="J6" s="5">
        <v>2</v>
      </c>
      <c r="K6" s="5" t="s">
        <v>30</v>
      </c>
      <c r="L6" s="5">
        <v>3032</v>
      </c>
      <c r="M6" s="5">
        <v>3032</v>
      </c>
      <c r="N6" s="5" t="s">
        <v>52</v>
      </c>
      <c r="O6" s="5" t="s">
        <v>32</v>
      </c>
      <c r="P6" s="5" t="s">
        <v>33</v>
      </c>
      <c r="Q6" s="5">
        <v>0</v>
      </c>
      <c r="R6" s="8">
        <v>45070</v>
      </c>
      <c r="S6" s="7">
        <v>45123</v>
      </c>
      <c r="T6" s="5" t="s">
        <v>34</v>
      </c>
      <c r="U6" s="5">
        <v>3032</v>
      </c>
      <c r="V6" s="5">
        <v>0</v>
      </c>
      <c r="W6" s="5">
        <v>0</v>
      </c>
      <c r="X6" s="5" t="s">
        <v>35</v>
      </c>
      <c r="Y6" s="5" t="s">
        <v>35</v>
      </c>
    </row>
    <row r="7" s="5" customFormat="1" spans="1:25">
      <c r="A7" s="5" t="s">
        <v>53</v>
      </c>
      <c r="B7" s="5" t="s">
        <v>26</v>
      </c>
      <c r="C7" s="5" t="s">
        <v>27</v>
      </c>
      <c r="D7" s="5" t="s">
        <v>46</v>
      </c>
      <c r="E7" s="5" t="s">
        <v>51</v>
      </c>
      <c r="F7" s="7">
        <v>45115</v>
      </c>
      <c r="G7" s="7">
        <v>45117</v>
      </c>
      <c r="H7" s="5">
        <v>1</v>
      </c>
      <c r="I7" s="5">
        <v>2</v>
      </c>
      <c r="J7" s="5">
        <v>2</v>
      </c>
      <c r="K7" s="5" t="s">
        <v>30</v>
      </c>
      <c r="L7" s="5">
        <v>3015</v>
      </c>
      <c r="M7" s="5">
        <v>3015</v>
      </c>
      <c r="N7" s="5" t="s">
        <v>54</v>
      </c>
      <c r="O7" s="5" t="s">
        <v>32</v>
      </c>
      <c r="P7" s="5" t="s">
        <v>33</v>
      </c>
      <c r="Q7" s="5">
        <v>0</v>
      </c>
      <c r="R7" s="8">
        <v>45073</v>
      </c>
      <c r="S7" s="7">
        <v>45123</v>
      </c>
      <c r="T7" s="5" t="s">
        <v>34</v>
      </c>
      <c r="U7" s="5">
        <v>3015</v>
      </c>
      <c r="V7" s="5">
        <v>0</v>
      </c>
      <c r="W7" s="5">
        <v>0</v>
      </c>
      <c r="X7" s="5" t="s">
        <v>35</v>
      </c>
      <c r="Y7" s="5" t="s">
        <v>35</v>
      </c>
    </row>
    <row r="8" s="5" customFormat="1" spans="1:25">
      <c r="A8" s="5" t="s">
        <v>53</v>
      </c>
      <c r="B8" s="5" t="s">
        <v>26</v>
      </c>
      <c r="C8" s="5" t="s">
        <v>55</v>
      </c>
      <c r="D8" s="5" t="s">
        <v>46</v>
      </c>
      <c r="E8" s="5" t="s">
        <v>51</v>
      </c>
      <c r="F8" s="7">
        <v>45115</v>
      </c>
      <c r="G8" s="7">
        <v>45117</v>
      </c>
      <c r="H8" s="5">
        <v>1</v>
      </c>
      <c r="I8" s="5">
        <v>2</v>
      </c>
      <c r="J8" s="5">
        <v>2</v>
      </c>
      <c r="K8" s="5" t="s">
        <v>30</v>
      </c>
      <c r="L8" s="5">
        <v>-3015</v>
      </c>
      <c r="M8" s="5">
        <v>-3015</v>
      </c>
      <c r="N8" s="5" t="s">
        <v>54</v>
      </c>
      <c r="O8" s="5" t="s">
        <v>32</v>
      </c>
      <c r="P8" s="5" t="s">
        <v>33</v>
      </c>
      <c r="Q8" s="5">
        <v>0</v>
      </c>
      <c r="R8" s="8">
        <v>45073</v>
      </c>
      <c r="S8" s="7">
        <v>45123</v>
      </c>
      <c r="T8" s="5" t="s">
        <v>34</v>
      </c>
      <c r="U8" s="5">
        <v>-3015</v>
      </c>
      <c r="V8" s="5">
        <v>0</v>
      </c>
      <c r="W8" s="5">
        <v>0</v>
      </c>
      <c r="X8" s="5" t="s">
        <v>35</v>
      </c>
      <c r="Y8" s="5" t="s">
        <v>35</v>
      </c>
    </row>
    <row r="9" s="5" customFormat="1" spans="1:25">
      <c r="A9" s="5" t="s">
        <v>56</v>
      </c>
      <c r="B9" s="5" t="s">
        <v>26</v>
      </c>
      <c r="C9" s="5" t="s">
        <v>27</v>
      </c>
      <c r="D9" s="5" t="s">
        <v>38</v>
      </c>
      <c r="E9" s="5" t="s">
        <v>57</v>
      </c>
      <c r="F9" s="7">
        <v>45110</v>
      </c>
      <c r="G9" s="7">
        <v>45112</v>
      </c>
      <c r="H9" s="5">
        <v>1</v>
      </c>
      <c r="I9" s="5">
        <v>2</v>
      </c>
      <c r="J9" s="5">
        <v>2</v>
      </c>
      <c r="K9" s="5" t="s">
        <v>30</v>
      </c>
      <c r="L9" s="5">
        <v>700</v>
      </c>
      <c r="M9" s="5">
        <v>700</v>
      </c>
      <c r="N9" s="5" t="s">
        <v>58</v>
      </c>
      <c r="O9" s="5" t="s">
        <v>32</v>
      </c>
      <c r="P9" s="5" t="s">
        <v>33</v>
      </c>
      <c r="Q9" s="5">
        <v>0</v>
      </c>
      <c r="R9" s="8">
        <v>45079</v>
      </c>
      <c r="S9" s="7">
        <v>45123</v>
      </c>
      <c r="T9" s="5" t="s">
        <v>34</v>
      </c>
      <c r="U9" s="5">
        <v>700</v>
      </c>
      <c r="V9" s="5">
        <v>0</v>
      </c>
      <c r="W9" s="5">
        <v>0</v>
      </c>
      <c r="X9" s="5" t="s">
        <v>35</v>
      </c>
      <c r="Y9" s="5" t="s">
        <v>59</v>
      </c>
    </row>
    <row r="10" s="5" customFormat="1" spans="1:25">
      <c r="A10" s="5" t="s">
        <v>60</v>
      </c>
      <c r="B10" s="5" t="s">
        <v>26</v>
      </c>
      <c r="C10" s="5" t="s">
        <v>27</v>
      </c>
      <c r="D10" s="5" t="s">
        <v>38</v>
      </c>
      <c r="E10" s="5" t="s">
        <v>39</v>
      </c>
      <c r="F10" s="7">
        <v>45116</v>
      </c>
      <c r="G10" s="7">
        <v>45121</v>
      </c>
      <c r="H10" s="5">
        <v>1</v>
      </c>
      <c r="I10" s="5">
        <v>5</v>
      </c>
      <c r="J10" s="5">
        <v>5</v>
      </c>
      <c r="K10" s="5" t="s">
        <v>30</v>
      </c>
      <c r="L10" s="5">
        <v>1605</v>
      </c>
      <c r="M10" s="5">
        <v>1605</v>
      </c>
      <c r="N10" s="5" t="s">
        <v>61</v>
      </c>
      <c r="O10" s="5" t="s">
        <v>32</v>
      </c>
      <c r="P10" s="5" t="s">
        <v>33</v>
      </c>
      <c r="Q10" s="5">
        <v>0</v>
      </c>
      <c r="R10" s="8">
        <v>45079</v>
      </c>
      <c r="S10" s="7">
        <v>45123</v>
      </c>
      <c r="T10" s="5" t="s">
        <v>34</v>
      </c>
      <c r="U10" s="5">
        <v>1605</v>
      </c>
      <c r="V10" s="5">
        <v>0</v>
      </c>
      <c r="W10" s="5">
        <v>0</v>
      </c>
      <c r="X10" s="5" t="s">
        <v>35</v>
      </c>
      <c r="Y10" s="5" t="s">
        <v>62</v>
      </c>
    </row>
    <row r="11" s="5" customFormat="1" spans="1:25">
      <c r="A11" s="5" t="s">
        <v>63</v>
      </c>
      <c r="B11" s="5" t="s">
        <v>26</v>
      </c>
      <c r="C11" s="5" t="s">
        <v>27</v>
      </c>
      <c r="D11" s="5" t="s">
        <v>38</v>
      </c>
      <c r="E11" s="5" t="s">
        <v>57</v>
      </c>
      <c r="F11" s="7">
        <v>45114</v>
      </c>
      <c r="G11" s="7">
        <v>45116</v>
      </c>
      <c r="H11" s="5">
        <v>1</v>
      </c>
      <c r="I11" s="5">
        <v>2</v>
      </c>
      <c r="J11" s="5">
        <v>2</v>
      </c>
      <c r="K11" s="5" t="s">
        <v>30</v>
      </c>
      <c r="L11" s="5">
        <v>700</v>
      </c>
      <c r="M11" s="5">
        <v>700</v>
      </c>
      <c r="N11" s="5" t="s">
        <v>64</v>
      </c>
      <c r="O11" s="5" t="s">
        <v>32</v>
      </c>
      <c r="P11" s="5" t="s">
        <v>33</v>
      </c>
      <c r="Q11" s="5">
        <v>0</v>
      </c>
      <c r="R11" s="8">
        <v>45079</v>
      </c>
      <c r="S11" s="7">
        <v>45123</v>
      </c>
      <c r="T11" s="5" t="s">
        <v>34</v>
      </c>
      <c r="U11" s="5">
        <v>700</v>
      </c>
      <c r="V11" s="5">
        <v>0</v>
      </c>
      <c r="W11" s="5">
        <v>0</v>
      </c>
      <c r="X11" s="5" t="s">
        <v>35</v>
      </c>
      <c r="Y11" s="5" t="s">
        <v>65</v>
      </c>
    </row>
    <row r="12" s="5" customFormat="1" spans="1:25">
      <c r="A12" s="5" t="s">
        <v>66</v>
      </c>
      <c r="B12" s="5" t="s">
        <v>26</v>
      </c>
      <c r="C12" s="5" t="s">
        <v>27</v>
      </c>
      <c r="D12" s="5" t="s">
        <v>38</v>
      </c>
      <c r="E12" s="5" t="s">
        <v>67</v>
      </c>
      <c r="F12" s="7">
        <v>45118</v>
      </c>
      <c r="G12" s="7">
        <v>45120</v>
      </c>
      <c r="H12" s="5">
        <v>4</v>
      </c>
      <c r="I12" s="5">
        <v>2</v>
      </c>
      <c r="J12" s="5">
        <v>8</v>
      </c>
      <c r="K12" s="5" t="s">
        <v>30</v>
      </c>
      <c r="L12" s="5">
        <v>4376</v>
      </c>
      <c r="M12" s="5">
        <v>4376</v>
      </c>
      <c r="N12" s="5" t="s">
        <v>68</v>
      </c>
      <c r="O12" s="5" t="s">
        <v>32</v>
      </c>
      <c r="P12" s="5" t="s">
        <v>33</v>
      </c>
      <c r="Q12" s="5">
        <v>0</v>
      </c>
      <c r="R12" s="8">
        <v>45080</v>
      </c>
      <c r="S12" s="7">
        <v>45123</v>
      </c>
      <c r="T12" s="5" t="s">
        <v>34</v>
      </c>
      <c r="U12" s="5">
        <v>4376</v>
      </c>
      <c r="V12" s="5">
        <v>0</v>
      </c>
      <c r="W12" s="5">
        <v>0</v>
      </c>
      <c r="X12" s="5" t="s">
        <v>35</v>
      </c>
      <c r="Y12" s="5" t="s">
        <v>69</v>
      </c>
    </row>
    <row r="13" s="5" customFormat="1" spans="1:25">
      <c r="A13" s="5" t="s">
        <v>70</v>
      </c>
      <c r="B13" s="5" t="s">
        <v>26</v>
      </c>
      <c r="C13" s="5" t="s">
        <v>27</v>
      </c>
      <c r="D13" s="5" t="s">
        <v>38</v>
      </c>
      <c r="E13" s="5" t="s">
        <v>71</v>
      </c>
      <c r="F13" s="7">
        <v>45116</v>
      </c>
      <c r="G13" s="7">
        <v>45119</v>
      </c>
      <c r="H13" s="5">
        <v>1</v>
      </c>
      <c r="I13" s="5">
        <v>3</v>
      </c>
      <c r="J13" s="5">
        <v>3</v>
      </c>
      <c r="K13" s="5" t="s">
        <v>30</v>
      </c>
      <c r="L13" s="5">
        <v>1638</v>
      </c>
      <c r="M13" s="5">
        <v>1638</v>
      </c>
      <c r="N13" s="5" t="s">
        <v>72</v>
      </c>
      <c r="O13" s="5" t="s">
        <v>32</v>
      </c>
      <c r="P13" s="5" t="s">
        <v>33</v>
      </c>
      <c r="Q13" s="5">
        <v>0</v>
      </c>
      <c r="R13" s="8">
        <v>45081</v>
      </c>
      <c r="S13" s="7">
        <v>45123</v>
      </c>
      <c r="T13" s="5" t="s">
        <v>34</v>
      </c>
      <c r="U13" s="5">
        <v>1638</v>
      </c>
      <c r="V13" s="5">
        <v>0</v>
      </c>
      <c r="W13" s="5">
        <v>0</v>
      </c>
      <c r="X13" s="5" t="s">
        <v>35</v>
      </c>
      <c r="Y13" s="5" t="s">
        <v>73</v>
      </c>
    </row>
    <row r="14" s="5" customFormat="1" spans="1:25">
      <c r="A14" s="5" t="s">
        <v>74</v>
      </c>
      <c r="B14" s="5" t="s">
        <v>26</v>
      </c>
      <c r="C14" s="5" t="s">
        <v>27</v>
      </c>
      <c r="D14" s="5" t="s">
        <v>38</v>
      </c>
      <c r="E14" s="5" t="s">
        <v>39</v>
      </c>
      <c r="F14" s="7">
        <v>45117</v>
      </c>
      <c r="G14" s="7">
        <v>45121</v>
      </c>
      <c r="H14" s="5">
        <v>1</v>
      </c>
      <c r="I14" s="5">
        <v>4</v>
      </c>
      <c r="J14" s="5">
        <v>4</v>
      </c>
      <c r="K14" s="5" t="s">
        <v>30</v>
      </c>
      <c r="L14" s="5">
        <v>1284</v>
      </c>
      <c r="M14" s="5">
        <v>1284</v>
      </c>
      <c r="N14" s="5" t="s">
        <v>75</v>
      </c>
      <c r="O14" s="5" t="s">
        <v>32</v>
      </c>
      <c r="P14" s="5" t="s">
        <v>33</v>
      </c>
      <c r="Q14" s="5">
        <v>0</v>
      </c>
      <c r="R14" s="8">
        <v>45096</v>
      </c>
      <c r="S14" s="7">
        <v>45123</v>
      </c>
      <c r="T14" s="5" t="s">
        <v>34</v>
      </c>
      <c r="U14" s="5">
        <v>1284</v>
      </c>
      <c r="V14" s="5">
        <v>0</v>
      </c>
      <c r="W14" s="5">
        <v>0</v>
      </c>
      <c r="X14" s="5" t="s">
        <v>35</v>
      </c>
      <c r="Y14" s="5" t="s">
        <v>76</v>
      </c>
    </row>
    <row r="15" s="5" customFormat="1" spans="1:25">
      <c r="A15" s="5" t="s">
        <v>77</v>
      </c>
      <c r="B15" s="5" t="s">
        <v>26</v>
      </c>
      <c r="C15" s="5" t="s">
        <v>27</v>
      </c>
      <c r="D15" s="5" t="s">
        <v>38</v>
      </c>
      <c r="E15" s="5" t="s">
        <v>39</v>
      </c>
      <c r="F15" s="7">
        <v>45112</v>
      </c>
      <c r="G15" s="7">
        <v>45116</v>
      </c>
      <c r="H15" s="5">
        <v>2</v>
      </c>
      <c r="I15" s="5">
        <v>4</v>
      </c>
      <c r="J15" s="5">
        <v>8</v>
      </c>
      <c r="K15" s="5" t="s">
        <v>30</v>
      </c>
      <c r="L15" s="5">
        <v>2568</v>
      </c>
      <c r="M15" s="5">
        <v>2568</v>
      </c>
      <c r="N15" s="5" t="s">
        <v>78</v>
      </c>
      <c r="O15" s="5" t="s">
        <v>32</v>
      </c>
      <c r="P15" s="5" t="s">
        <v>33</v>
      </c>
      <c r="Q15" s="5">
        <v>0</v>
      </c>
      <c r="R15" s="8">
        <v>45097</v>
      </c>
      <c r="S15" s="7">
        <v>45123</v>
      </c>
      <c r="T15" s="5" t="s">
        <v>34</v>
      </c>
      <c r="U15" s="5">
        <v>2568</v>
      </c>
      <c r="V15" s="5">
        <v>0</v>
      </c>
      <c r="W15" s="5">
        <v>0</v>
      </c>
      <c r="X15" s="5" t="s">
        <v>35</v>
      </c>
      <c r="Y15" s="5" t="s">
        <v>79</v>
      </c>
    </row>
    <row r="16" s="5" customFormat="1" spans="1:25">
      <c r="A16" s="5" t="s">
        <v>80</v>
      </c>
      <c r="B16" s="5" t="s">
        <v>26</v>
      </c>
      <c r="C16" s="5" t="s">
        <v>27</v>
      </c>
      <c r="D16" s="5" t="s">
        <v>46</v>
      </c>
      <c r="E16" s="5" t="s">
        <v>81</v>
      </c>
      <c r="F16" s="7">
        <v>45107</v>
      </c>
      <c r="G16" s="7">
        <v>45109</v>
      </c>
      <c r="H16" s="5">
        <v>1</v>
      </c>
      <c r="I16" s="5">
        <v>2</v>
      </c>
      <c r="J16" s="5">
        <v>2</v>
      </c>
      <c r="K16" s="5" t="s">
        <v>30</v>
      </c>
      <c r="L16" s="5">
        <v>4000</v>
      </c>
      <c r="M16" s="5">
        <v>4000</v>
      </c>
      <c r="N16" s="5" t="s">
        <v>82</v>
      </c>
      <c r="O16" s="5" t="s">
        <v>32</v>
      </c>
      <c r="P16" s="5" t="s">
        <v>33</v>
      </c>
      <c r="Q16" s="5">
        <v>0</v>
      </c>
      <c r="R16" s="8">
        <v>45097.0000115741</v>
      </c>
      <c r="S16" s="7">
        <v>45123</v>
      </c>
      <c r="T16" s="5" t="s">
        <v>34</v>
      </c>
      <c r="U16" s="5">
        <v>4000</v>
      </c>
      <c r="V16" s="5">
        <v>0</v>
      </c>
      <c r="W16" s="5">
        <v>0</v>
      </c>
      <c r="X16" s="5" t="s">
        <v>35</v>
      </c>
      <c r="Y16" s="5" t="s">
        <v>83</v>
      </c>
    </row>
    <row r="17" s="5" customFormat="1" spans="1:25">
      <c r="A17" s="5" t="s">
        <v>84</v>
      </c>
      <c r="B17" s="5" t="s">
        <v>26</v>
      </c>
      <c r="C17" s="5" t="s">
        <v>27</v>
      </c>
      <c r="D17" s="5" t="s">
        <v>38</v>
      </c>
      <c r="E17" s="5" t="s">
        <v>39</v>
      </c>
      <c r="F17" s="7">
        <v>45115</v>
      </c>
      <c r="G17" s="7">
        <v>45118</v>
      </c>
      <c r="H17" s="5">
        <v>1</v>
      </c>
      <c r="I17" s="5">
        <v>3</v>
      </c>
      <c r="J17" s="5">
        <v>3</v>
      </c>
      <c r="K17" s="5" t="s">
        <v>30</v>
      </c>
      <c r="L17" s="5">
        <v>963</v>
      </c>
      <c r="M17" s="5">
        <v>963</v>
      </c>
      <c r="N17" s="5" t="s">
        <v>85</v>
      </c>
      <c r="O17" s="5" t="s">
        <v>32</v>
      </c>
      <c r="P17" s="5" t="s">
        <v>33</v>
      </c>
      <c r="Q17" s="5">
        <v>0</v>
      </c>
      <c r="R17" s="8">
        <v>45097</v>
      </c>
      <c r="S17" s="7">
        <v>45123</v>
      </c>
      <c r="T17" s="5" t="s">
        <v>34</v>
      </c>
      <c r="U17" s="5">
        <v>963</v>
      </c>
      <c r="V17" s="5">
        <v>0</v>
      </c>
      <c r="W17" s="5">
        <v>0</v>
      </c>
      <c r="X17" s="5" t="s">
        <v>35</v>
      </c>
      <c r="Y17" s="5" t="s">
        <v>86</v>
      </c>
    </row>
    <row r="18" s="5" customFormat="1" spans="1:25">
      <c r="A18" s="5" t="s">
        <v>87</v>
      </c>
      <c r="B18" s="5" t="s">
        <v>26</v>
      </c>
      <c r="C18" s="5" t="s">
        <v>27</v>
      </c>
      <c r="D18" s="5" t="s">
        <v>46</v>
      </c>
      <c r="E18" s="5" t="s">
        <v>88</v>
      </c>
      <c r="F18" s="7">
        <v>45108</v>
      </c>
      <c r="G18" s="7">
        <v>45110</v>
      </c>
      <c r="H18" s="5">
        <v>1</v>
      </c>
      <c r="I18" s="5">
        <v>2</v>
      </c>
      <c r="J18" s="5">
        <v>2</v>
      </c>
      <c r="K18" s="5" t="s">
        <v>30</v>
      </c>
      <c r="L18" s="5">
        <v>2388</v>
      </c>
      <c r="M18" s="5">
        <v>2388</v>
      </c>
      <c r="N18" s="5" t="s">
        <v>89</v>
      </c>
      <c r="O18" s="5" t="s">
        <v>32</v>
      </c>
      <c r="P18" s="5" t="s">
        <v>33</v>
      </c>
      <c r="Q18" s="5">
        <v>0</v>
      </c>
      <c r="R18" s="8">
        <v>45097</v>
      </c>
      <c r="S18" s="7">
        <v>45123</v>
      </c>
      <c r="T18" s="5" t="s">
        <v>34</v>
      </c>
      <c r="U18" s="5">
        <v>2388</v>
      </c>
      <c r="V18" s="5">
        <v>0</v>
      </c>
      <c r="W18" s="5">
        <v>0</v>
      </c>
      <c r="X18" s="5" t="s">
        <v>35</v>
      </c>
      <c r="Y18" s="5" t="s">
        <v>90</v>
      </c>
    </row>
    <row r="19" s="5" customFormat="1" spans="1:25">
      <c r="A19" s="5" t="s">
        <v>91</v>
      </c>
      <c r="B19" s="5" t="s">
        <v>26</v>
      </c>
      <c r="C19" s="5" t="s">
        <v>27</v>
      </c>
      <c r="D19" s="5" t="s">
        <v>38</v>
      </c>
      <c r="E19" s="5" t="s">
        <v>39</v>
      </c>
      <c r="F19" s="7">
        <v>45105</v>
      </c>
      <c r="G19" s="7">
        <v>45109</v>
      </c>
      <c r="H19" s="5">
        <v>1</v>
      </c>
      <c r="I19" s="5">
        <v>4</v>
      </c>
      <c r="J19" s="5">
        <v>4</v>
      </c>
      <c r="K19" s="5" t="s">
        <v>30</v>
      </c>
      <c r="L19" s="5">
        <v>1284</v>
      </c>
      <c r="M19" s="5">
        <v>1284</v>
      </c>
      <c r="N19" s="5" t="s">
        <v>92</v>
      </c>
      <c r="O19" s="5" t="s">
        <v>32</v>
      </c>
      <c r="P19" s="5" t="s">
        <v>33</v>
      </c>
      <c r="Q19" s="5">
        <v>0</v>
      </c>
      <c r="R19" s="8">
        <v>45098</v>
      </c>
      <c r="S19" s="7">
        <v>45123</v>
      </c>
      <c r="T19" s="5" t="s">
        <v>34</v>
      </c>
      <c r="U19" s="5">
        <v>1284</v>
      </c>
      <c r="V19" s="5">
        <v>0</v>
      </c>
      <c r="W19" s="5">
        <v>0</v>
      </c>
      <c r="X19" s="5" t="s">
        <v>35</v>
      </c>
      <c r="Y19" s="5" t="s">
        <v>93</v>
      </c>
    </row>
    <row r="20" s="5" customFormat="1" spans="1:25">
      <c r="A20" s="5" t="s">
        <v>94</v>
      </c>
      <c r="B20" s="5" t="s">
        <v>26</v>
      </c>
      <c r="C20" s="5" t="s">
        <v>27</v>
      </c>
      <c r="D20" s="5" t="s">
        <v>38</v>
      </c>
      <c r="E20" s="5" t="s">
        <v>57</v>
      </c>
      <c r="F20" s="7">
        <v>45117</v>
      </c>
      <c r="G20" s="7">
        <v>45119</v>
      </c>
      <c r="H20" s="5">
        <v>2</v>
      </c>
      <c r="I20" s="5">
        <v>2</v>
      </c>
      <c r="J20" s="5">
        <v>4</v>
      </c>
      <c r="K20" s="5" t="s">
        <v>30</v>
      </c>
      <c r="L20" s="5">
        <v>1400</v>
      </c>
      <c r="M20" s="5">
        <v>1400</v>
      </c>
      <c r="N20" s="5" t="s">
        <v>95</v>
      </c>
      <c r="O20" s="5" t="s">
        <v>32</v>
      </c>
      <c r="P20" s="5" t="s">
        <v>33</v>
      </c>
      <c r="Q20" s="5">
        <v>0</v>
      </c>
      <c r="R20" s="8">
        <v>45098.0000115741</v>
      </c>
      <c r="S20" s="7">
        <v>45123</v>
      </c>
      <c r="T20" s="5" t="s">
        <v>34</v>
      </c>
      <c r="U20" s="5">
        <v>1400</v>
      </c>
      <c r="V20" s="5">
        <v>0</v>
      </c>
      <c r="W20" s="5">
        <v>0</v>
      </c>
      <c r="X20" s="5" t="s">
        <v>35</v>
      </c>
      <c r="Y20" s="5" t="s">
        <v>96</v>
      </c>
    </row>
    <row r="21" s="5" customFormat="1" spans="1:25">
      <c r="A21" s="5" t="s">
        <v>97</v>
      </c>
      <c r="B21" s="5" t="s">
        <v>26</v>
      </c>
      <c r="C21" s="5" t="s">
        <v>27</v>
      </c>
      <c r="D21" s="5" t="s">
        <v>38</v>
      </c>
      <c r="E21" s="5" t="s">
        <v>57</v>
      </c>
      <c r="F21" s="7">
        <v>45115</v>
      </c>
      <c r="G21" s="7">
        <v>45117</v>
      </c>
      <c r="H21" s="5">
        <v>1</v>
      </c>
      <c r="I21" s="5">
        <v>2</v>
      </c>
      <c r="J21" s="5">
        <v>2</v>
      </c>
      <c r="K21" s="5" t="s">
        <v>30</v>
      </c>
      <c r="L21" s="5">
        <v>700</v>
      </c>
      <c r="M21" s="5">
        <v>700</v>
      </c>
      <c r="N21" s="5" t="s">
        <v>98</v>
      </c>
      <c r="O21" s="5" t="s">
        <v>32</v>
      </c>
      <c r="P21" s="5" t="s">
        <v>33</v>
      </c>
      <c r="Q21" s="5">
        <v>0</v>
      </c>
      <c r="R21" s="8">
        <v>45098.0000115741</v>
      </c>
      <c r="S21" s="7">
        <v>45123</v>
      </c>
      <c r="T21" s="5" t="s">
        <v>34</v>
      </c>
      <c r="U21" s="5">
        <v>700</v>
      </c>
      <c r="V21" s="5">
        <v>0</v>
      </c>
      <c r="W21" s="5">
        <v>0</v>
      </c>
      <c r="X21" s="5" t="s">
        <v>35</v>
      </c>
      <c r="Y21" s="5" t="s">
        <v>99</v>
      </c>
    </row>
    <row r="22" s="5" customFormat="1" spans="1:25">
      <c r="A22" s="5" t="s">
        <v>100</v>
      </c>
      <c r="B22" s="5" t="s">
        <v>26</v>
      </c>
      <c r="C22" s="5" t="s">
        <v>27</v>
      </c>
      <c r="D22" s="5" t="s">
        <v>46</v>
      </c>
      <c r="E22" s="5" t="s">
        <v>81</v>
      </c>
      <c r="F22" s="7">
        <v>45114</v>
      </c>
      <c r="G22" s="7">
        <v>45116</v>
      </c>
      <c r="H22" s="5">
        <v>1</v>
      </c>
      <c r="I22" s="5">
        <v>2</v>
      </c>
      <c r="J22" s="5">
        <v>2</v>
      </c>
      <c r="K22" s="5" t="s">
        <v>30</v>
      </c>
      <c r="L22" s="5">
        <v>4000</v>
      </c>
      <c r="M22" s="5">
        <v>4000</v>
      </c>
      <c r="N22" s="5" t="s">
        <v>101</v>
      </c>
      <c r="O22" s="5" t="s">
        <v>32</v>
      </c>
      <c r="P22" s="5" t="s">
        <v>33</v>
      </c>
      <c r="Q22" s="5">
        <v>0</v>
      </c>
      <c r="R22" s="8">
        <v>45098.0000115741</v>
      </c>
      <c r="S22" s="7">
        <v>45123</v>
      </c>
      <c r="T22" s="5" t="s">
        <v>34</v>
      </c>
      <c r="U22" s="5">
        <v>4000</v>
      </c>
      <c r="V22" s="5">
        <v>0</v>
      </c>
      <c r="W22" s="5">
        <v>0</v>
      </c>
      <c r="X22" s="5" t="s">
        <v>35</v>
      </c>
      <c r="Y22" s="5" t="s">
        <v>102</v>
      </c>
    </row>
    <row r="23" s="5" customFormat="1" spans="1:25">
      <c r="A23" s="5" t="s">
        <v>103</v>
      </c>
      <c r="B23" s="5" t="s">
        <v>26</v>
      </c>
      <c r="C23" s="5" t="s">
        <v>27</v>
      </c>
      <c r="D23" s="5" t="s">
        <v>38</v>
      </c>
      <c r="E23" s="5" t="s">
        <v>39</v>
      </c>
      <c r="F23" s="7">
        <v>45114</v>
      </c>
      <c r="G23" s="7">
        <v>45118</v>
      </c>
      <c r="H23" s="5">
        <v>2</v>
      </c>
      <c r="I23" s="5">
        <v>4</v>
      </c>
      <c r="J23" s="5">
        <v>8</v>
      </c>
      <c r="K23" s="5" t="s">
        <v>30</v>
      </c>
      <c r="L23" s="5">
        <v>2568</v>
      </c>
      <c r="M23" s="5">
        <v>2568</v>
      </c>
      <c r="N23" s="5" t="s">
        <v>104</v>
      </c>
      <c r="O23" s="5" t="s">
        <v>32</v>
      </c>
      <c r="P23" s="5" t="s">
        <v>33</v>
      </c>
      <c r="Q23" s="5">
        <v>0</v>
      </c>
      <c r="R23" s="8">
        <v>45099.0000115741</v>
      </c>
      <c r="S23" s="7">
        <v>45123</v>
      </c>
      <c r="T23" s="5" t="s">
        <v>34</v>
      </c>
      <c r="U23" s="5">
        <v>2568</v>
      </c>
      <c r="V23" s="5">
        <v>0</v>
      </c>
      <c r="W23" s="5">
        <v>0</v>
      </c>
      <c r="X23" s="5" t="s">
        <v>35</v>
      </c>
      <c r="Y23" s="5" t="s">
        <v>105</v>
      </c>
    </row>
    <row r="24" s="5" customFormat="1" spans="1:25">
      <c r="A24" s="5" t="s">
        <v>106</v>
      </c>
      <c r="B24" s="5" t="s">
        <v>26</v>
      </c>
      <c r="C24" s="5" t="s">
        <v>27</v>
      </c>
      <c r="D24" s="5" t="s">
        <v>46</v>
      </c>
      <c r="E24" s="5" t="s">
        <v>107</v>
      </c>
      <c r="F24" s="7">
        <v>45118</v>
      </c>
      <c r="G24" s="7">
        <v>45121</v>
      </c>
      <c r="H24" s="5">
        <v>1</v>
      </c>
      <c r="I24" s="5">
        <v>3</v>
      </c>
      <c r="J24" s="5">
        <v>3</v>
      </c>
      <c r="K24" s="5" t="s">
        <v>30</v>
      </c>
      <c r="L24" s="5">
        <v>5254</v>
      </c>
      <c r="M24" s="5">
        <v>5254</v>
      </c>
      <c r="N24" s="5" t="s">
        <v>108</v>
      </c>
      <c r="O24" s="5" t="s">
        <v>32</v>
      </c>
      <c r="P24" s="5" t="s">
        <v>33</v>
      </c>
      <c r="Q24" s="5">
        <v>0</v>
      </c>
      <c r="R24" s="8">
        <v>45099.0000115741</v>
      </c>
      <c r="S24" s="7">
        <v>45123</v>
      </c>
      <c r="T24" s="5" t="s">
        <v>34</v>
      </c>
      <c r="U24" s="5">
        <v>5254</v>
      </c>
      <c r="V24" s="5">
        <v>0</v>
      </c>
      <c r="W24" s="5">
        <v>0</v>
      </c>
      <c r="X24" s="5" t="s">
        <v>35</v>
      </c>
      <c r="Y24" s="5" t="s">
        <v>109</v>
      </c>
    </row>
    <row r="25" s="5" customFormat="1" spans="1:25">
      <c r="A25" s="5" t="s">
        <v>110</v>
      </c>
      <c r="B25" s="5" t="s">
        <v>26</v>
      </c>
      <c r="C25" s="5" t="s">
        <v>27</v>
      </c>
      <c r="D25" s="5" t="s">
        <v>38</v>
      </c>
      <c r="E25" s="5" t="s">
        <v>39</v>
      </c>
      <c r="F25" s="7">
        <v>45105</v>
      </c>
      <c r="G25" s="7">
        <v>45109</v>
      </c>
      <c r="H25" s="5">
        <v>1</v>
      </c>
      <c r="I25" s="5">
        <v>4</v>
      </c>
      <c r="J25" s="5">
        <v>4</v>
      </c>
      <c r="K25" s="5" t="s">
        <v>30</v>
      </c>
      <c r="L25" s="5">
        <v>1284</v>
      </c>
      <c r="M25" s="5">
        <v>1284</v>
      </c>
      <c r="N25" s="5" t="s">
        <v>111</v>
      </c>
      <c r="O25" s="5" t="s">
        <v>32</v>
      </c>
      <c r="P25" s="5" t="s">
        <v>33</v>
      </c>
      <c r="Q25" s="5">
        <v>0</v>
      </c>
      <c r="R25" s="8">
        <v>45100</v>
      </c>
      <c r="S25" s="7">
        <v>45123</v>
      </c>
      <c r="T25" s="5" t="s">
        <v>34</v>
      </c>
      <c r="U25" s="5">
        <v>1284</v>
      </c>
      <c r="V25" s="5">
        <v>0</v>
      </c>
      <c r="W25" s="5">
        <v>0</v>
      </c>
      <c r="X25" s="5" t="s">
        <v>35</v>
      </c>
      <c r="Y25" s="5" t="s">
        <v>112</v>
      </c>
    </row>
    <row r="26" s="5" customFormat="1" spans="1:25">
      <c r="A26" s="5" t="s">
        <v>113</v>
      </c>
      <c r="B26" s="5" t="s">
        <v>26</v>
      </c>
      <c r="C26" s="5" t="s">
        <v>27</v>
      </c>
      <c r="D26" s="5" t="s">
        <v>114</v>
      </c>
      <c r="E26" s="5" t="s">
        <v>115</v>
      </c>
      <c r="F26" s="7">
        <v>45106</v>
      </c>
      <c r="G26" s="7">
        <v>45109</v>
      </c>
      <c r="H26" s="5">
        <v>1</v>
      </c>
      <c r="I26" s="5">
        <v>3</v>
      </c>
      <c r="J26" s="5">
        <v>3</v>
      </c>
      <c r="K26" s="5" t="s">
        <v>30</v>
      </c>
      <c r="L26" s="5">
        <v>1808</v>
      </c>
      <c r="M26" s="5">
        <v>1808</v>
      </c>
      <c r="N26" s="5" t="s">
        <v>116</v>
      </c>
      <c r="O26" s="5" t="s">
        <v>32</v>
      </c>
      <c r="P26" s="5" t="s">
        <v>33</v>
      </c>
      <c r="Q26" s="5">
        <v>0</v>
      </c>
      <c r="R26" s="8">
        <v>45104.0000115741</v>
      </c>
      <c r="S26" s="7">
        <v>45123</v>
      </c>
      <c r="T26" s="5" t="s">
        <v>34</v>
      </c>
      <c r="U26" s="5">
        <v>1808</v>
      </c>
      <c r="V26" s="5">
        <v>0</v>
      </c>
      <c r="W26" s="5">
        <v>0</v>
      </c>
      <c r="X26" s="5" t="s">
        <v>35</v>
      </c>
      <c r="Y26" s="5" t="s">
        <v>117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2"/>
  <sheetViews>
    <sheetView tabSelected="1" topLeftCell="A8" workbookViewId="0">
      <selection activeCell="A30" sqref="A30:C32"/>
    </sheetView>
  </sheetViews>
  <sheetFormatPr defaultColWidth="10" defaultRowHeight="14.4"/>
  <cols>
    <col min="1" max="1" width="12.8888888888889" style="5"/>
    <col min="2" max="3" width="10.7777777777778" style="5"/>
    <col min="4" max="16361" width="10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118</v>
      </c>
    </row>
    <row r="2" s="5" customFormat="1" spans="1:9">
      <c r="A2" s="6">
        <v>999223563125253</v>
      </c>
      <c r="B2" s="7">
        <v>45115</v>
      </c>
      <c r="C2" s="7">
        <v>45116</v>
      </c>
      <c r="D2" s="5">
        <v>610</v>
      </c>
      <c r="E2" s="5" t="str">
        <f>VLOOKUP(A2,HOP!A:L,12,0)</f>
        <v>610.00</v>
      </c>
      <c r="F2" s="5" t="str">
        <f>VLOOKUP(A2,HOP!A:C,3,0)</f>
        <v>3211686</v>
      </c>
      <c r="G2" s="5">
        <f>D2-E2</f>
        <v>0</v>
      </c>
      <c r="H2" s="5" t="str">
        <f>$H$1&amp;F2</f>
        <v>,3211686</v>
      </c>
      <c r="I2" s="5" t="str">
        <f>VLOOKUP(A2,HOP!A:U,21,0)</f>
        <v>直采</v>
      </c>
    </row>
    <row r="3" s="5" customFormat="1" spans="1:9">
      <c r="A3" s="6">
        <v>999223832500912</v>
      </c>
      <c r="B3" s="7">
        <v>45106</v>
      </c>
      <c r="C3" s="7">
        <v>45109</v>
      </c>
      <c r="D3" s="5">
        <v>1060</v>
      </c>
      <c r="E3" s="5" t="str">
        <f>VLOOKUP(A3,HOP!A:L,12,0)</f>
        <v>1060.00</v>
      </c>
      <c r="F3" s="5" t="str">
        <f>VLOOKUP(A3,HOP!A:C,3,0)</f>
        <v>3284177</v>
      </c>
      <c r="G3" s="5">
        <f t="shared" ref="G3:G25" si="0">D3-E3</f>
        <v>0</v>
      </c>
      <c r="H3" s="5" t="str">
        <f t="shared" ref="H3:H25" si="1">$H$1&amp;F3</f>
        <v>,3284177</v>
      </c>
      <c r="I3" s="5" t="str">
        <f>VLOOKUP(A3,HOP!A:U,21,0)</f>
        <v>直采</v>
      </c>
    </row>
    <row r="4" s="5" customFormat="1" spans="1:9">
      <c r="A4" s="6">
        <v>999224090550892</v>
      </c>
      <c r="B4" s="7">
        <v>45112</v>
      </c>
      <c r="C4" s="7">
        <v>45115</v>
      </c>
      <c r="D4" s="5">
        <v>1065</v>
      </c>
      <c r="E4" s="5" t="str">
        <f>VLOOKUP(A4,HOP!A:L,12,0)</f>
        <v>1065.00</v>
      </c>
      <c r="F4" s="5" t="str">
        <f>VLOOKUP(A4,HOP!A:C,3,0)</f>
        <v>3352624</v>
      </c>
      <c r="G4" s="5">
        <f t="shared" si="0"/>
        <v>0</v>
      </c>
      <c r="H4" s="5" t="str">
        <f t="shared" si="1"/>
        <v>,3352624</v>
      </c>
      <c r="I4" s="5" t="str">
        <f>VLOOKUP(A4,HOP!A:U,21,0)</f>
        <v>直采</v>
      </c>
    </row>
    <row r="5" s="5" customFormat="1" spans="1:9">
      <c r="A5" s="6">
        <v>999224362505092</v>
      </c>
      <c r="B5" s="7">
        <v>45114</v>
      </c>
      <c r="C5" s="7">
        <v>45116</v>
      </c>
      <c r="D5" s="5">
        <v>8600</v>
      </c>
      <c r="E5" s="5" t="str">
        <f>VLOOKUP(A5,HOP!A:L,12,0)</f>
        <v>8600.00</v>
      </c>
      <c r="F5" s="5" t="str">
        <f>VLOOKUP(A5,HOP!A:C,3,0)</f>
        <v>3409425</v>
      </c>
      <c r="G5" s="5">
        <f t="shared" si="0"/>
        <v>0</v>
      </c>
      <c r="H5" s="5" t="str">
        <f t="shared" si="1"/>
        <v>,3409425</v>
      </c>
      <c r="I5" s="5" t="str">
        <f>VLOOKUP(A5,HOP!A:U,21,0)</f>
        <v>直采</v>
      </c>
    </row>
    <row r="6" s="5" customFormat="1" spans="1:9">
      <c r="A6" s="6">
        <v>999224385135313</v>
      </c>
      <c r="B6" s="7">
        <v>45119</v>
      </c>
      <c r="C6" s="7">
        <v>45121</v>
      </c>
      <c r="D6" s="5">
        <v>3032</v>
      </c>
      <c r="E6" s="5" t="str">
        <f>VLOOKUP(A6,HOP!A:L,12,0)</f>
        <v>3032.00</v>
      </c>
      <c r="F6" s="5" t="str">
        <f>VLOOKUP(A6,HOP!A:C,3,0)</f>
        <v>3414797</v>
      </c>
      <c r="G6" s="5">
        <f t="shared" si="0"/>
        <v>0</v>
      </c>
      <c r="H6" s="5" t="str">
        <f t="shared" si="1"/>
        <v>,3414797</v>
      </c>
      <c r="I6" s="5" t="str">
        <f>VLOOKUP(A6,HOP!A:U,21,0)</f>
        <v>直采</v>
      </c>
    </row>
    <row r="7" s="5" customFormat="1" hidden="1" spans="1:9">
      <c r="A7" s="6">
        <v>999224432632203</v>
      </c>
      <c r="B7" s="7">
        <v>45115</v>
      </c>
      <c r="C7" s="7">
        <v>45117</v>
      </c>
      <c r="D7" s="5">
        <v>0</v>
      </c>
      <c r="E7" s="5" t="e">
        <f>VLOOKUP(A7,HOP!A:L,12,0)</f>
        <v>#N/A</v>
      </c>
      <c r="F7" s="5" t="e">
        <f>VLOOKUP(A7,HOP!A:C,3,0)</f>
        <v>#N/A</v>
      </c>
      <c r="G7" s="5" t="e">
        <f t="shared" si="0"/>
        <v>#N/A</v>
      </c>
      <c r="H7" s="5" t="e">
        <f t="shared" si="1"/>
        <v>#N/A</v>
      </c>
      <c r="I7" s="5" t="e">
        <f>VLOOKUP(A7,HOP!A:U,21,0)</f>
        <v>#N/A</v>
      </c>
    </row>
    <row r="8" s="5" customFormat="1" spans="1:9">
      <c r="A8" s="6">
        <v>999224548690105</v>
      </c>
      <c r="B8" s="7">
        <v>45110</v>
      </c>
      <c r="C8" s="7">
        <v>45112</v>
      </c>
      <c r="D8" s="5">
        <v>700</v>
      </c>
      <c r="E8" s="5" t="str">
        <f>VLOOKUP(A8,HOP!A:L,12,0)</f>
        <v>700.00</v>
      </c>
      <c r="F8" s="5" t="str">
        <f>VLOOKUP(A8,HOP!A:C,3,0)</f>
        <v>3452037</v>
      </c>
      <c r="G8" s="5">
        <f t="shared" si="0"/>
        <v>0</v>
      </c>
      <c r="H8" s="5" t="str">
        <f t="shared" si="1"/>
        <v>,3452037</v>
      </c>
      <c r="I8" s="5" t="str">
        <f>VLOOKUP(A8,HOP!A:U,21,0)</f>
        <v>直采</v>
      </c>
    </row>
    <row r="9" s="5" customFormat="1" spans="1:9">
      <c r="A9" s="6">
        <v>999224550989168</v>
      </c>
      <c r="B9" s="7">
        <v>45116</v>
      </c>
      <c r="C9" s="7">
        <v>45121</v>
      </c>
      <c r="D9" s="5">
        <v>1605</v>
      </c>
      <c r="E9" s="5" t="str">
        <f>VLOOKUP(A9,HOP!A:L,12,0)</f>
        <v>1605.00</v>
      </c>
      <c r="F9" s="5" t="str">
        <f>VLOOKUP(A9,HOP!A:C,3,0)</f>
        <v>3452780</v>
      </c>
      <c r="G9" s="5">
        <f t="shared" si="0"/>
        <v>0</v>
      </c>
      <c r="H9" s="5" t="str">
        <f t="shared" si="1"/>
        <v>,3452780</v>
      </c>
      <c r="I9" s="5" t="str">
        <f>VLOOKUP(A9,HOP!A:U,21,0)</f>
        <v>直采</v>
      </c>
    </row>
    <row r="10" s="5" customFormat="1" spans="1:9">
      <c r="A10" s="6">
        <v>999224567844290</v>
      </c>
      <c r="B10" s="7">
        <v>45114</v>
      </c>
      <c r="C10" s="7">
        <v>45116</v>
      </c>
      <c r="D10" s="5">
        <v>700</v>
      </c>
      <c r="E10" s="5" t="str">
        <f>VLOOKUP(A10,HOP!A:L,12,0)</f>
        <v>700.00</v>
      </c>
      <c r="F10" s="5" t="str">
        <f>VLOOKUP(A10,HOP!A:C,3,0)</f>
        <v>3454248</v>
      </c>
      <c r="G10" s="5">
        <f t="shared" si="0"/>
        <v>0</v>
      </c>
      <c r="H10" s="5" t="str">
        <f t="shared" si="1"/>
        <v>,3454248</v>
      </c>
      <c r="I10" s="5" t="str">
        <f>VLOOKUP(A10,HOP!A:U,21,0)</f>
        <v>直采</v>
      </c>
    </row>
    <row r="11" s="5" customFormat="1" spans="1:9">
      <c r="A11" s="6">
        <v>999224585121014</v>
      </c>
      <c r="B11" s="7">
        <v>45118</v>
      </c>
      <c r="C11" s="7">
        <v>45120</v>
      </c>
      <c r="D11" s="5">
        <v>4376</v>
      </c>
      <c r="E11" s="5" t="str">
        <f>VLOOKUP(A11,HOP!A:L,12,0)</f>
        <v>4376.00</v>
      </c>
      <c r="F11" s="5" t="str">
        <f>VLOOKUP(A11,HOP!A:C,3,0)</f>
        <v>3458530</v>
      </c>
      <c r="G11" s="5">
        <f t="shared" si="0"/>
        <v>0</v>
      </c>
      <c r="H11" s="5" t="str">
        <f t="shared" si="1"/>
        <v>,3458530</v>
      </c>
      <c r="I11" s="5" t="str">
        <f>VLOOKUP(A11,HOP!A:U,21,0)</f>
        <v>直采</v>
      </c>
    </row>
    <row r="12" s="5" customFormat="1" spans="1:9">
      <c r="A12" s="6">
        <v>999224587665869</v>
      </c>
      <c r="B12" s="7">
        <v>45116</v>
      </c>
      <c r="C12" s="7">
        <v>45119</v>
      </c>
      <c r="D12" s="5">
        <v>1638</v>
      </c>
      <c r="E12" s="5" t="str">
        <f>VLOOKUP(A12,HOP!A:L,12,0)</f>
        <v>1638.00</v>
      </c>
      <c r="F12" s="5" t="str">
        <f>VLOOKUP(A12,HOP!A:C,3,0)</f>
        <v>3459579</v>
      </c>
      <c r="G12" s="5">
        <f t="shared" si="0"/>
        <v>0</v>
      </c>
      <c r="H12" s="5" t="str">
        <f t="shared" si="1"/>
        <v>,3459579</v>
      </c>
      <c r="I12" s="5" t="str">
        <f>VLOOKUP(A12,HOP!A:U,21,0)</f>
        <v>直采</v>
      </c>
    </row>
    <row r="13" s="5" customFormat="1" spans="1:9">
      <c r="A13" s="6">
        <v>999224856192649</v>
      </c>
      <c r="B13" s="7">
        <v>45117</v>
      </c>
      <c r="C13" s="7">
        <v>45121</v>
      </c>
      <c r="D13" s="5">
        <v>1284</v>
      </c>
      <c r="E13" s="5" t="str">
        <f>VLOOKUP(A13,HOP!A:L,12,0)</f>
        <v>1284.00</v>
      </c>
      <c r="F13" s="5" t="str">
        <f>VLOOKUP(A13,HOP!A:C,3,0)</f>
        <v>3526476</v>
      </c>
      <c r="G13" s="5">
        <f t="shared" si="0"/>
        <v>0</v>
      </c>
      <c r="H13" s="5" t="str">
        <f t="shared" si="1"/>
        <v>,3526476</v>
      </c>
      <c r="I13" s="5" t="str">
        <f>VLOOKUP(A13,HOP!A:U,21,0)</f>
        <v>直采</v>
      </c>
    </row>
    <row r="14" s="5" customFormat="1" spans="1:9">
      <c r="A14" s="6">
        <v>999224864629404</v>
      </c>
      <c r="B14" s="7">
        <v>45112</v>
      </c>
      <c r="C14" s="7">
        <v>45116</v>
      </c>
      <c r="D14" s="5">
        <v>2568</v>
      </c>
      <c r="E14" s="5" t="str">
        <f>VLOOKUP(A14,HOP!A:L,12,0)</f>
        <v>2568.00</v>
      </c>
      <c r="F14" s="5" t="str">
        <f>VLOOKUP(A14,HOP!A:C,3,0)</f>
        <v>3528045</v>
      </c>
      <c r="G14" s="5">
        <f t="shared" si="0"/>
        <v>0</v>
      </c>
      <c r="H14" s="5" t="str">
        <f t="shared" si="1"/>
        <v>,3528045</v>
      </c>
      <c r="I14" s="5" t="str">
        <f>VLOOKUP(A14,HOP!A:U,21,0)</f>
        <v>直采</v>
      </c>
    </row>
    <row r="15" s="5" customFormat="1" spans="1:9">
      <c r="A15" s="6">
        <v>999224866252593</v>
      </c>
      <c r="B15" s="7">
        <v>45107</v>
      </c>
      <c r="C15" s="7">
        <v>45109</v>
      </c>
      <c r="D15" s="5">
        <v>4000</v>
      </c>
      <c r="E15" s="5" t="str">
        <f>VLOOKUP(A15,HOP!A:L,12,0)</f>
        <v>4000.00</v>
      </c>
      <c r="F15" s="5" t="str">
        <f>VLOOKUP(A15,HOP!A:C,3,0)</f>
        <v>3528049</v>
      </c>
      <c r="G15" s="5">
        <f t="shared" si="0"/>
        <v>0</v>
      </c>
      <c r="H15" s="5" t="str">
        <f t="shared" si="1"/>
        <v>,3528049</v>
      </c>
      <c r="I15" s="5" t="str">
        <f>VLOOKUP(A15,HOP!A:U,21,0)</f>
        <v>直采</v>
      </c>
    </row>
    <row r="16" s="5" customFormat="1" spans="1:9">
      <c r="A16" s="6">
        <v>999224870949828</v>
      </c>
      <c r="B16" s="7">
        <v>45115</v>
      </c>
      <c r="C16" s="7">
        <v>45118</v>
      </c>
      <c r="D16" s="5">
        <v>963</v>
      </c>
      <c r="E16" s="5" t="str">
        <f>VLOOKUP(A16,HOP!A:L,12,0)</f>
        <v>963.00</v>
      </c>
      <c r="F16" s="5" t="str">
        <f>VLOOKUP(A16,HOP!A:C,3,0)</f>
        <v>3529527</v>
      </c>
      <c r="G16" s="5">
        <f t="shared" si="0"/>
        <v>0</v>
      </c>
      <c r="H16" s="5" t="str">
        <f t="shared" si="1"/>
        <v>,3529527</v>
      </c>
      <c r="I16" s="5" t="str">
        <f>VLOOKUP(A16,HOP!A:U,21,0)</f>
        <v>直采</v>
      </c>
    </row>
    <row r="17" s="5" customFormat="1" spans="1:9">
      <c r="A17" s="6">
        <v>999224877568240</v>
      </c>
      <c r="B17" s="7">
        <v>45108</v>
      </c>
      <c r="C17" s="7">
        <v>45110</v>
      </c>
      <c r="D17" s="5">
        <v>2388</v>
      </c>
      <c r="E17" s="5" t="str">
        <f>VLOOKUP(A17,HOP!A:L,12,0)</f>
        <v>2388.00</v>
      </c>
      <c r="F17" s="5" t="str">
        <f>VLOOKUP(A17,HOP!A:C,3,0)</f>
        <v>3531206</v>
      </c>
      <c r="G17" s="5">
        <f t="shared" si="0"/>
        <v>0</v>
      </c>
      <c r="H17" s="5" t="str">
        <f t="shared" si="1"/>
        <v>,3531206</v>
      </c>
      <c r="I17" s="5" t="str">
        <f>VLOOKUP(A17,HOP!A:U,21,0)</f>
        <v>直采</v>
      </c>
    </row>
    <row r="18" s="5" customFormat="1" spans="1:9">
      <c r="A18" s="6">
        <v>999224878482786</v>
      </c>
      <c r="B18" s="7">
        <v>45105</v>
      </c>
      <c r="C18" s="7">
        <v>45109</v>
      </c>
      <c r="D18" s="5">
        <v>1284</v>
      </c>
      <c r="E18" s="5" t="str">
        <f>VLOOKUP(A18,HOP!A:L,12,0)</f>
        <v>1284.00</v>
      </c>
      <c r="F18" s="5" t="str">
        <f>VLOOKUP(A18,HOP!A:C,3,0)</f>
        <v>3531884</v>
      </c>
      <c r="G18" s="5">
        <f t="shared" si="0"/>
        <v>0</v>
      </c>
      <c r="H18" s="5" t="str">
        <f t="shared" si="1"/>
        <v>,3531884</v>
      </c>
      <c r="I18" s="5" t="str">
        <f>VLOOKUP(A18,HOP!A:U,21,0)</f>
        <v>直采</v>
      </c>
    </row>
    <row r="19" s="5" customFormat="1" spans="1:9">
      <c r="A19" s="6">
        <v>999224879260266</v>
      </c>
      <c r="B19" s="7">
        <v>45117</v>
      </c>
      <c r="C19" s="7">
        <v>45119</v>
      </c>
      <c r="D19" s="5">
        <v>1400</v>
      </c>
      <c r="E19" s="5" t="str">
        <f>VLOOKUP(A19,HOP!A:L,12,0)</f>
        <v>1400.00</v>
      </c>
      <c r="F19" s="5" t="str">
        <f>VLOOKUP(A19,HOP!A:C,3,0)</f>
        <v>3531873</v>
      </c>
      <c r="G19" s="5">
        <f t="shared" si="0"/>
        <v>0</v>
      </c>
      <c r="H19" s="5" t="str">
        <f t="shared" si="1"/>
        <v>,3531873</v>
      </c>
      <c r="I19" s="5" t="str">
        <f>VLOOKUP(A19,HOP!A:U,21,0)</f>
        <v>直采</v>
      </c>
    </row>
    <row r="20" s="5" customFormat="1" spans="1:9">
      <c r="A20" s="6">
        <v>999224879915347</v>
      </c>
      <c r="B20" s="7">
        <v>45115</v>
      </c>
      <c r="C20" s="7">
        <v>45117</v>
      </c>
      <c r="D20" s="5">
        <v>700</v>
      </c>
      <c r="E20" s="5" t="str">
        <f>VLOOKUP(A20,HOP!A:L,12,0)</f>
        <v>700.00</v>
      </c>
      <c r="F20" s="5" t="str">
        <f>VLOOKUP(A20,HOP!A:C,3,0)</f>
        <v>3531882</v>
      </c>
      <c r="G20" s="5">
        <f t="shared" si="0"/>
        <v>0</v>
      </c>
      <c r="H20" s="5" t="str">
        <f t="shared" si="1"/>
        <v>,3531882</v>
      </c>
      <c r="I20" s="5" t="str">
        <f>VLOOKUP(A20,HOP!A:U,21,0)</f>
        <v>直采</v>
      </c>
    </row>
    <row r="21" s="5" customFormat="1" spans="1:9">
      <c r="A21" s="6">
        <v>999224894232466</v>
      </c>
      <c r="B21" s="7">
        <v>45114</v>
      </c>
      <c r="C21" s="7">
        <v>45116</v>
      </c>
      <c r="D21" s="5">
        <v>4000</v>
      </c>
      <c r="E21" s="5" t="str">
        <f>VLOOKUP(A21,HOP!A:L,12,0)</f>
        <v>4000.00</v>
      </c>
      <c r="F21" s="5" t="str">
        <f>VLOOKUP(A21,HOP!A:C,3,0)</f>
        <v>3535425</v>
      </c>
      <c r="G21" s="5">
        <f t="shared" si="0"/>
        <v>0</v>
      </c>
      <c r="H21" s="5" t="str">
        <f t="shared" si="1"/>
        <v>,3535425</v>
      </c>
      <c r="I21" s="5" t="str">
        <f>VLOOKUP(A21,HOP!A:U,21,0)</f>
        <v>直采</v>
      </c>
    </row>
    <row r="22" s="5" customFormat="1" spans="1:9">
      <c r="A22" s="6">
        <v>999224897747319</v>
      </c>
      <c r="B22" s="7">
        <v>45114</v>
      </c>
      <c r="C22" s="7">
        <v>45118</v>
      </c>
      <c r="D22" s="5">
        <v>2568</v>
      </c>
      <c r="E22" s="5" t="str">
        <f>VLOOKUP(A22,HOP!A:L,12,0)</f>
        <v>2568.00</v>
      </c>
      <c r="F22" s="5" t="str">
        <f>VLOOKUP(A22,HOP!A:C,3,0)</f>
        <v>3536168</v>
      </c>
      <c r="G22" s="5">
        <f t="shared" si="0"/>
        <v>0</v>
      </c>
      <c r="H22" s="5" t="str">
        <f t="shared" si="1"/>
        <v>,3536168</v>
      </c>
      <c r="I22" s="5" t="str">
        <f>VLOOKUP(A22,HOP!A:U,21,0)</f>
        <v>直采</v>
      </c>
    </row>
    <row r="23" s="5" customFormat="1" spans="1:9">
      <c r="A23" s="6">
        <v>999224903385754</v>
      </c>
      <c r="B23" s="7">
        <v>45118</v>
      </c>
      <c r="C23" s="7">
        <v>45121</v>
      </c>
      <c r="D23" s="5">
        <v>5254</v>
      </c>
      <c r="E23" s="5" t="str">
        <f>VLOOKUP(A23,HOP!A:L,12,0)</f>
        <v>5254.00</v>
      </c>
      <c r="F23" s="5" t="str">
        <f>VLOOKUP(A23,HOP!A:C,3,0)</f>
        <v>3537595</v>
      </c>
      <c r="G23" s="5">
        <f t="shared" si="0"/>
        <v>0</v>
      </c>
      <c r="H23" s="5" t="str">
        <f t="shared" si="1"/>
        <v>,3537595</v>
      </c>
      <c r="I23" s="5" t="str">
        <f>VLOOKUP(A23,HOP!A:U,21,0)</f>
        <v>直采</v>
      </c>
    </row>
    <row r="24" s="5" customFormat="1" spans="1:9">
      <c r="A24" s="6">
        <v>999224914340510</v>
      </c>
      <c r="B24" s="7">
        <v>45105</v>
      </c>
      <c r="C24" s="7">
        <v>45109</v>
      </c>
      <c r="D24" s="5">
        <v>1284</v>
      </c>
      <c r="E24" s="5" t="str">
        <f>VLOOKUP(A24,HOP!A:L,12,0)</f>
        <v>1284.00</v>
      </c>
      <c r="F24" s="5" t="str">
        <f>VLOOKUP(A24,HOP!A:C,3,0)</f>
        <v>3540335</v>
      </c>
      <c r="G24" s="5">
        <f t="shared" si="0"/>
        <v>0</v>
      </c>
      <c r="H24" s="5" t="str">
        <f t="shared" si="1"/>
        <v>,3540335</v>
      </c>
      <c r="I24" s="5" t="str">
        <f>VLOOKUP(A24,HOP!A:U,21,0)</f>
        <v>直采</v>
      </c>
    </row>
    <row r="25" s="5" customFormat="1" spans="1:9">
      <c r="A25" s="6">
        <v>999224978067186</v>
      </c>
      <c r="B25" s="7">
        <v>45106</v>
      </c>
      <c r="C25" s="7">
        <v>45109</v>
      </c>
      <c r="D25" s="5">
        <v>1808</v>
      </c>
      <c r="E25" s="5" t="str">
        <f>VLOOKUP(A25,HOP!A:L,12,0)</f>
        <v>1808.00</v>
      </c>
      <c r="F25" s="5" t="str">
        <f>VLOOKUP(A25,HOP!A:C,3,0)</f>
        <v>3556742</v>
      </c>
      <c r="G25" s="5">
        <f t="shared" si="0"/>
        <v>0</v>
      </c>
      <c r="H25" s="5" t="str">
        <f t="shared" si="1"/>
        <v>,3556742</v>
      </c>
      <c r="I25" s="5" t="str">
        <f>VLOOKUP(A25,HOP!A:U,21,0)</f>
        <v>直采</v>
      </c>
    </row>
    <row r="27" spans="4:4">
      <c r="D27" s="5">
        <f>SUM(D2:D26)</f>
        <v>52887</v>
      </c>
    </row>
    <row r="28" spans="4:4">
      <c r="D28" s="5" t="s">
        <v>119</v>
      </c>
    </row>
    <row r="30" spans="1:3">
      <c r="A30" s="5" t="s">
        <v>120</v>
      </c>
      <c r="B30" s="5">
        <v>52887</v>
      </c>
      <c r="C30" s="5">
        <v>57804.26</v>
      </c>
    </row>
    <row r="31" spans="1:1">
      <c r="A31" s="5" t="s">
        <v>121</v>
      </c>
    </row>
    <row r="32" spans="1:1">
      <c r="A32" s="5" t="s">
        <v>122</v>
      </c>
    </row>
  </sheetData>
  <autoFilter ref="A1:W25">
    <filterColumn colId="3">
      <filters>
        <filter val="610"/>
        <filter val="5254"/>
        <filter val="1060"/>
        <filter val="963"/>
        <filter val="1065"/>
        <filter val="2568"/>
        <filter val="3032"/>
        <filter val="4376"/>
        <filter val="1638"/>
        <filter val="700"/>
        <filter val="1400"/>
        <filter val="4000"/>
        <filter val="8600"/>
        <filter val="1284"/>
        <filter val="1605"/>
        <filter val="1808"/>
        <filter val="2388"/>
      </filters>
    </filterColumn>
    <extLst/>
  </autoFilter>
  <conditionalFormatting sqref="A1:A32 A34:A1048576">
    <cfRule type="duplicateValues" dxfId="0" priority="2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workbookViewId="0">
      <selection activeCell="D1" sqref="D$1:D$1048576"/>
    </sheetView>
  </sheetViews>
  <sheetFormatPr defaultColWidth="8.88888888888889" defaultRowHeight="13.2"/>
  <cols>
    <col min="1" max="1" width="32" style="1"/>
    <col min="2" max="16383" width="8.88888888888889" style="1"/>
  </cols>
  <sheetData>
    <row r="1" s="1" customFormat="1" spans="1:22">
      <c r="A1" s="2" t="s">
        <v>123</v>
      </c>
      <c r="B1" s="2" t="s">
        <v>124</v>
      </c>
      <c r="C1" s="2" t="s">
        <v>125</v>
      </c>
      <c r="D1" s="2" t="s">
        <v>126</v>
      </c>
      <c r="E1" s="2" t="s">
        <v>13</v>
      </c>
      <c r="F1" s="2" t="s">
        <v>5</v>
      </c>
      <c r="G1" s="2" t="s">
        <v>6</v>
      </c>
      <c r="H1" s="2" t="s">
        <v>127</v>
      </c>
      <c r="I1" s="2" t="s">
        <v>128</v>
      </c>
      <c r="J1" s="2" t="s">
        <v>129</v>
      </c>
      <c r="K1" s="2" t="s">
        <v>130</v>
      </c>
      <c r="L1" s="2" t="s">
        <v>131</v>
      </c>
      <c r="M1" s="2" t="s">
        <v>132</v>
      </c>
      <c r="N1" s="2" t="s">
        <v>133</v>
      </c>
      <c r="O1" s="2" t="s">
        <v>134</v>
      </c>
      <c r="P1" s="2" t="s">
        <v>135</v>
      </c>
      <c r="Q1" s="2" t="s">
        <v>136</v>
      </c>
      <c r="R1" s="2" t="s">
        <v>137</v>
      </c>
      <c r="S1" s="2" t="s">
        <v>138</v>
      </c>
      <c r="T1" s="2" t="s">
        <v>139</v>
      </c>
      <c r="U1" s="2" t="s">
        <v>140</v>
      </c>
      <c r="V1" s="2" t="s">
        <v>141</v>
      </c>
    </row>
    <row r="2" s="1" customFormat="1" spans="1:22">
      <c r="A2" s="3">
        <v>999224978067186</v>
      </c>
      <c r="B2" s="1" t="s">
        <v>142</v>
      </c>
      <c r="C2" s="1" t="s">
        <v>143</v>
      </c>
      <c r="D2" s="1" t="s">
        <v>144</v>
      </c>
      <c r="E2" s="1" t="s">
        <v>116</v>
      </c>
      <c r="F2" s="1" t="s">
        <v>145</v>
      </c>
      <c r="G2" s="1" t="s">
        <v>146</v>
      </c>
      <c r="H2" s="1" t="s">
        <v>147</v>
      </c>
      <c r="I2" s="1" t="s">
        <v>148</v>
      </c>
      <c r="J2" s="1" t="s">
        <v>149</v>
      </c>
      <c r="K2" s="1" t="s">
        <v>148</v>
      </c>
      <c r="L2" s="1" t="s">
        <v>148</v>
      </c>
      <c r="M2" s="1" t="s">
        <v>150</v>
      </c>
      <c r="N2" s="1" t="s">
        <v>150</v>
      </c>
      <c r="O2" s="1" t="s">
        <v>151</v>
      </c>
      <c r="P2" s="1" t="s">
        <v>152</v>
      </c>
      <c r="Q2" s="1" t="s">
        <v>153</v>
      </c>
      <c r="R2" s="1" t="s">
        <v>154</v>
      </c>
      <c r="S2" s="1" t="s">
        <v>155</v>
      </c>
      <c r="T2" s="1" t="s">
        <v>156</v>
      </c>
      <c r="U2" s="1" t="s">
        <v>157</v>
      </c>
      <c r="V2" s="1" t="s">
        <v>158</v>
      </c>
    </row>
    <row r="3" s="1" customFormat="1" spans="1:22">
      <c r="A3" s="3">
        <v>999224914340510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  <c r="G3" s="1" t="s">
        <v>146</v>
      </c>
      <c r="H3" s="1" t="s">
        <v>147</v>
      </c>
      <c r="I3" s="1" t="s">
        <v>164</v>
      </c>
      <c r="J3" s="1" t="s">
        <v>149</v>
      </c>
      <c r="K3" s="1" t="s">
        <v>164</v>
      </c>
      <c r="L3" s="1" t="s">
        <v>164</v>
      </c>
      <c r="M3" s="1" t="s">
        <v>150</v>
      </c>
      <c r="N3" s="1" t="s">
        <v>150</v>
      </c>
      <c r="O3" s="1" t="s">
        <v>151</v>
      </c>
      <c r="P3" s="1" t="s">
        <v>152</v>
      </c>
      <c r="Q3" s="1" t="s">
        <v>153</v>
      </c>
      <c r="R3" s="1" t="s">
        <v>165</v>
      </c>
      <c r="S3" s="1" t="s">
        <v>155</v>
      </c>
      <c r="T3" s="1" t="s">
        <v>156</v>
      </c>
      <c r="U3" s="1" t="s">
        <v>157</v>
      </c>
      <c r="V3" s="1" t="s">
        <v>158</v>
      </c>
    </row>
    <row r="4" s="1" customFormat="1" spans="1:22">
      <c r="A4" s="3">
        <v>999224903385754</v>
      </c>
      <c r="B4" s="1" t="s">
        <v>166</v>
      </c>
      <c r="C4" s="1" t="s">
        <v>167</v>
      </c>
      <c r="D4" s="1" t="s">
        <v>168</v>
      </c>
      <c r="E4" s="1" t="s">
        <v>108</v>
      </c>
      <c r="F4" s="1" t="s">
        <v>169</v>
      </c>
      <c r="G4" s="1" t="s">
        <v>170</v>
      </c>
      <c r="H4" s="1" t="s">
        <v>147</v>
      </c>
      <c r="I4" s="1" t="s">
        <v>171</v>
      </c>
      <c r="J4" s="1" t="s">
        <v>149</v>
      </c>
      <c r="K4" s="1" t="s">
        <v>171</v>
      </c>
      <c r="L4" s="1" t="s">
        <v>171</v>
      </c>
      <c r="M4" s="1" t="s">
        <v>150</v>
      </c>
      <c r="N4" s="1" t="s">
        <v>150</v>
      </c>
      <c r="O4" s="1" t="s">
        <v>151</v>
      </c>
      <c r="P4" s="1" t="s">
        <v>152</v>
      </c>
      <c r="Q4" s="1" t="s">
        <v>153</v>
      </c>
      <c r="R4" s="1" t="s">
        <v>172</v>
      </c>
      <c r="S4" s="1" t="s">
        <v>155</v>
      </c>
      <c r="T4" s="1" t="s">
        <v>156</v>
      </c>
      <c r="U4" s="1" t="s">
        <v>157</v>
      </c>
      <c r="V4" s="1" t="s">
        <v>173</v>
      </c>
    </row>
    <row r="5" s="1" customFormat="1" spans="1:22">
      <c r="A5" s="3">
        <v>999224897747319</v>
      </c>
      <c r="B5" s="1" t="s">
        <v>166</v>
      </c>
      <c r="C5" s="1" t="s">
        <v>174</v>
      </c>
      <c r="D5" s="1" t="s">
        <v>161</v>
      </c>
      <c r="E5" s="1" t="s">
        <v>175</v>
      </c>
      <c r="F5" s="1" t="s">
        <v>176</v>
      </c>
      <c r="G5" s="1" t="s">
        <v>169</v>
      </c>
      <c r="H5" s="1" t="s">
        <v>147</v>
      </c>
      <c r="I5" s="1" t="s">
        <v>177</v>
      </c>
      <c r="J5" s="1" t="s">
        <v>149</v>
      </c>
      <c r="K5" s="1" t="s">
        <v>177</v>
      </c>
      <c r="L5" s="1" t="s">
        <v>177</v>
      </c>
      <c r="M5" s="1" t="s">
        <v>150</v>
      </c>
      <c r="N5" s="1" t="s">
        <v>150</v>
      </c>
      <c r="O5" s="1" t="s">
        <v>151</v>
      </c>
      <c r="P5" s="1" t="s">
        <v>152</v>
      </c>
      <c r="Q5" s="1" t="s">
        <v>153</v>
      </c>
      <c r="R5" s="1" t="s">
        <v>178</v>
      </c>
      <c r="S5" s="1" t="s">
        <v>155</v>
      </c>
      <c r="T5" s="1" t="s">
        <v>156</v>
      </c>
      <c r="U5" s="1" t="s">
        <v>157</v>
      </c>
      <c r="V5" s="1" t="s">
        <v>158</v>
      </c>
    </row>
    <row r="6" s="1" customFormat="1" spans="1:22">
      <c r="A6" s="3">
        <v>999224894232466</v>
      </c>
      <c r="B6" s="1" t="s">
        <v>179</v>
      </c>
      <c r="C6" s="1" t="s">
        <v>180</v>
      </c>
      <c r="D6" s="1" t="s">
        <v>168</v>
      </c>
      <c r="E6" s="1" t="s">
        <v>101</v>
      </c>
      <c r="F6" s="1" t="s">
        <v>176</v>
      </c>
      <c r="G6" s="1" t="s">
        <v>181</v>
      </c>
      <c r="H6" s="1" t="s">
        <v>147</v>
      </c>
      <c r="I6" s="1" t="s">
        <v>182</v>
      </c>
      <c r="J6" s="1" t="s">
        <v>149</v>
      </c>
      <c r="K6" s="1" t="s">
        <v>182</v>
      </c>
      <c r="L6" s="1" t="s">
        <v>182</v>
      </c>
      <c r="M6" s="1" t="s">
        <v>150</v>
      </c>
      <c r="N6" s="1" t="s">
        <v>150</v>
      </c>
      <c r="O6" s="1" t="s">
        <v>151</v>
      </c>
      <c r="P6" s="1" t="s">
        <v>152</v>
      </c>
      <c r="Q6" s="1" t="s">
        <v>153</v>
      </c>
      <c r="R6" s="1" t="s">
        <v>183</v>
      </c>
      <c r="S6" s="1" t="s">
        <v>155</v>
      </c>
      <c r="T6" s="1" t="s">
        <v>156</v>
      </c>
      <c r="U6" s="1" t="s">
        <v>157</v>
      </c>
      <c r="V6" s="1" t="s">
        <v>173</v>
      </c>
    </row>
    <row r="7" s="1" customFormat="1" spans="1:22">
      <c r="A7" s="3">
        <v>999224878482786</v>
      </c>
      <c r="B7" s="1" t="s">
        <v>179</v>
      </c>
      <c r="C7" s="1" t="s">
        <v>184</v>
      </c>
      <c r="D7" s="1" t="s">
        <v>161</v>
      </c>
      <c r="E7" s="1" t="s">
        <v>92</v>
      </c>
      <c r="F7" s="1" t="s">
        <v>163</v>
      </c>
      <c r="G7" s="1" t="s">
        <v>146</v>
      </c>
      <c r="H7" s="1" t="s">
        <v>147</v>
      </c>
      <c r="I7" s="1" t="s">
        <v>164</v>
      </c>
      <c r="J7" s="1" t="s">
        <v>149</v>
      </c>
      <c r="K7" s="1" t="s">
        <v>164</v>
      </c>
      <c r="L7" s="1" t="s">
        <v>164</v>
      </c>
      <c r="M7" s="1" t="s">
        <v>150</v>
      </c>
      <c r="N7" s="1" t="s">
        <v>150</v>
      </c>
      <c r="O7" s="1" t="s">
        <v>151</v>
      </c>
      <c r="P7" s="1" t="s">
        <v>152</v>
      </c>
      <c r="Q7" s="1" t="s">
        <v>153</v>
      </c>
      <c r="R7" s="1" t="s">
        <v>185</v>
      </c>
      <c r="S7" s="1" t="s">
        <v>155</v>
      </c>
      <c r="T7" s="1" t="s">
        <v>156</v>
      </c>
      <c r="U7" s="1" t="s">
        <v>157</v>
      </c>
      <c r="V7" s="1" t="s">
        <v>158</v>
      </c>
    </row>
    <row r="8" s="1" customFormat="1" spans="1:22">
      <c r="A8" s="3">
        <v>999224879915347</v>
      </c>
      <c r="B8" s="1" t="s">
        <v>179</v>
      </c>
      <c r="C8" s="1" t="s">
        <v>186</v>
      </c>
      <c r="D8" s="1" t="s">
        <v>161</v>
      </c>
      <c r="E8" s="1" t="s">
        <v>98</v>
      </c>
      <c r="F8" s="1" t="s">
        <v>187</v>
      </c>
      <c r="G8" s="1" t="s">
        <v>188</v>
      </c>
      <c r="H8" s="1" t="s">
        <v>147</v>
      </c>
      <c r="I8" s="1" t="s">
        <v>189</v>
      </c>
      <c r="J8" s="1" t="s">
        <v>149</v>
      </c>
      <c r="K8" s="1" t="s">
        <v>189</v>
      </c>
      <c r="L8" s="1" t="s">
        <v>189</v>
      </c>
      <c r="M8" s="1" t="s">
        <v>150</v>
      </c>
      <c r="N8" s="1" t="s">
        <v>150</v>
      </c>
      <c r="O8" s="1" t="s">
        <v>151</v>
      </c>
      <c r="P8" s="1" t="s">
        <v>152</v>
      </c>
      <c r="Q8" s="1" t="s">
        <v>153</v>
      </c>
      <c r="R8" s="1" t="s">
        <v>190</v>
      </c>
      <c r="S8" s="1" t="s">
        <v>155</v>
      </c>
      <c r="T8" s="1" t="s">
        <v>156</v>
      </c>
      <c r="U8" s="1" t="s">
        <v>157</v>
      </c>
      <c r="V8" s="1" t="s">
        <v>158</v>
      </c>
    </row>
    <row r="9" s="1" customFormat="1" spans="1:22">
      <c r="A9" s="3">
        <v>999224879260266</v>
      </c>
      <c r="B9" s="1" t="s">
        <v>179</v>
      </c>
      <c r="C9" s="1" t="s">
        <v>191</v>
      </c>
      <c r="D9" s="1" t="s">
        <v>161</v>
      </c>
      <c r="E9" s="1" t="s">
        <v>192</v>
      </c>
      <c r="F9" s="1" t="s">
        <v>188</v>
      </c>
      <c r="G9" s="1" t="s">
        <v>193</v>
      </c>
      <c r="H9" s="1" t="s">
        <v>147</v>
      </c>
      <c r="I9" s="1" t="s">
        <v>194</v>
      </c>
      <c r="J9" s="1" t="s">
        <v>149</v>
      </c>
      <c r="K9" s="1" t="s">
        <v>194</v>
      </c>
      <c r="L9" s="1" t="s">
        <v>194</v>
      </c>
      <c r="M9" s="1" t="s">
        <v>150</v>
      </c>
      <c r="N9" s="1" t="s">
        <v>150</v>
      </c>
      <c r="O9" s="1" t="s">
        <v>151</v>
      </c>
      <c r="P9" s="1" t="s">
        <v>152</v>
      </c>
      <c r="Q9" s="1" t="s">
        <v>153</v>
      </c>
      <c r="R9" s="1" t="s">
        <v>195</v>
      </c>
      <c r="S9" s="1" t="s">
        <v>155</v>
      </c>
      <c r="T9" s="1" t="s">
        <v>156</v>
      </c>
      <c r="U9" s="1" t="s">
        <v>157</v>
      </c>
      <c r="V9" s="1" t="s">
        <v>158</v>
      </c>
    </row>
    <row r="10" s="1" customFormat="1" spans="1:22">
      <c r="A10" s="3">
        <v>999224877568240</v>
      </c>
      <c r="B10" s="1" t="s">
        <v>196</v>
      </c>
      <c r="C10" s="1" t="s">
        <v>197</v>
      </c>
      <c r="D10" s="1" t="s">
        <v>168</v>
      </c>
      <c r="E10" s="1" t="s">
        <v>198</v>
      </c>
      <c r="F10" s="1" t="s">
        <v>199</v>
      </c>
      <c r="G10" s="1" t="s">
        <v>200</v>
      </c>
      <c r="H10" s="1" t="s">
        <v>147</v>
      </c>
      <c r="I10" s="1" t="s">
        <v>201</v>
      </c>
      <c r="J10" s="1" t="s">
        <v>149</v>
      </c>
      <c r="K10" s="1" t="s">
        <v>201</v>
      </c>
      <c r="L10" s="1" t="s">
        <v>201</v>
      </c>
      <c r="M10" s="1" t="s">
        <v>150</v>
      </c>
      <c r="N10" s="1" t="s">
        <v>150</v>
      </c>
      <c r="O10" s="1" t="s">
        <v>151</v>
      </c>
      <c r="P10" s="1" t="s">
        <v>152</v>
      </c>
      <c r="Q10" s="1" t="s">
        <v>153</v>
      </c>
      <c r="R10" s="1" t="s">
        <v>202</v>
      </c>
      <c r="S10" s="1" t="s">
        <v>155</v>
      </c>
      <c r="T10" s="1" t="s">
        <v>156</v>
      </c>
      <c r="U10" s="1" t="s">
        <v>157</v>
      </c>
      <c r="V10" s="1" t="s">
        <v>173</v>
      </c>
    </row>
    <row r="11" s="1" customFormat="1" spans="1:22">
      <c r="A11" s="3">
        <v>999224870949828</v>
      </c>
      <c r="B11" s="1" t="s">
        <v>196</v>
      </c>
      <c r="C11" s="1" t="s">
        <v>203</v>
      </c>
      <c r="D11" s="1" t="s">
        <v>161</v>
      </c>
      <c r="E11" s="1" t="s">
        <v>204</v>
      </c>
      <c r="F11" s="1" t="s">
        <v>187</v>
      </c>
      <c r="G11" s="1" t="s">
        <v>169</v>
      </c>
      <c r="H11" s="1" t="s">
        <v>147</v>
      </c>
      <c r="I11" s="1" t="s">
        <v>205</v>
      </c>
      <c r="J11" s="1" t="s">
        <v>149</v>
      </c>
      <c r="K11" s="1" t="s">
        <v>205</v>
      </c>
      <c r="L11" s="1" t="s">
        <v>205</v>
      </c>
      <c r="M11" s="1" t="s">
        <v>150</v>
      </c>
      <c r="N11" s="1" t="s">
        <v>150</v>
      </c>
      <c r="O11" s="1" t="s">
        <v>151</v>
      </c>
      <c r="P11" s="1" t="s">
        <v>152</v>
      </c>
      <c r="Q11" s="1" t="s">
        <v>153</v>
      </c>
      <c r="R11" s="1" t="s">
        <v>206</v>
      </c>
      <c r="S11" s="1" t="s">
        <v>155</v>
      </c>
      <c r="T11" s="1" t="s">
        <v>156</v>
      </c>
      <c r="U11" s="1" t="s">
        <v>157</v>
      </c>
      <c r="V11" s="1" t="s">
        <v>158</v>
      </c>
    </row>
    <row r="12" s="1" customFormat="1" spans="1:22">
      <c r="A12" s="3">
        <v>999224866252593</v>
      </c>
      <c r="B12" s="1" t="s">
        <v>196</v>
      </c>
      <c r="C12" s="1" t="s">
        <v>207</v>
      </c>
      <c r="D12" s="1" t="s">
        <v>168</v>
      </c>
      <c r="E12" s="1" t="s">
        <v>208</v>
      </c>
      <c r="F12" s="1" t="s">
        <v>209</v>
      </c>
      <c r="G12" s="1" t="s">
        <v>146</v>
      </c>
      <c r="H12" s="1" t="s">
        <v>147</v>
      </c>
      <c r="I12" s="1" t="s">
        <v>182</v>
      </c>
      <c r="J12" s="1" t="s">
        <v>149</v>
      </c>
      <c r="K12" s="1" t="s">
        <v>182</v>
      </c>
      <c r="L12" s="1" t="s">
        <v>182</v>
      </c>
      <c r="M12" s="1" t="s">
        <v>150</v>
      </c>
      <c r="N12" s="1" t="s">
        <v>150</v>
      </c>
      <c r="O12" s="1" t="s">
        <v>151</v>
      </c>
      <c r="P12" s="1" t="s">
        <v>152</v>
      </c>
      <c r="Q12" s="1" t="s">
        <v>153</v>
      </c>
      <c r="R12" s="1" t="s">
        <v>210</v>
      </c>
      <c r="S12" s="1" t="s">
        <v>155</v>
      </c>
      <c r="T12" s="1" t="s">
        <v>156</v>
      </c>
      <c r="U12" s="1" t="s">
        <v>157</v>
      </c>
      <c r="V12" s="1" t="s">
        <v>173</v>
      </c>
    </row>
    <row r="13" s="1" customFormat="1" spans="1:22">
      <c r="A13" s="3">
        <v>999224864629404</v>
      </c>
      <c r="B13" s="1" t="s">
        <v>196</v>
      </c>
      <c r="C13" s="1" t="s">
        <v>211</v>
      </c>
      <c r="D13" s="1" t="s">
        <v>161</v>
      </c>
      <c r="E13" s="1" t="s">
        <v>78</v>
      </c>
      <c r="F13" s="1" t="s">
        <v>212</v>
      </c>
      <c r="G13" s="1" t="s">
        <v>181</v>
      </c>
      <c r="H13" s="1" t="s">
        <v>147</v>
      </c>
      <c r="I13" s="1" t="s">
        <v>177</v>
      </c>
      <c r="J13" s="1" t="s">
        <v>149</v>
      </c>
      <c r="K13" s="1" t="s">
        <v>177</v>
      </c>
      <c r="L13" s="1" t="s">
        <v>177</v>
      </c>
      <c r="M13" s="1" t="s">
        <v>150</v>
      </c>
      <c r="N13" s="1" t="s">
        <v>150</v>
      </c>
      <c r="O13" s="1" t="s">
        <v>151</v>
      </c>
      <c r="P13" s="1" t="s">
        <v>152</v>
      </c>
      <c r="Q13" s="1" t="s">
        <v>153</v>
      </c>
      <c r="R13" s="1" t="s">
        <v>213</v>
      </c>
      <c r="S13" s="1" t="s">
        <v>155</v>
      </c>
      <c r="T13" s="1" t="s">
        <v>156</v>
      </c>
      <c r="U13" s="1" t="s">
        <v>157</v>
      </c>
      <c r="V13" s="1" t="s">
        <v>158</v>
      </c>
    </row>
    <row r="14" s="1" customFormat="1" spans="1:22">
      <c r="A14" s="3">
        <v>999224856192649</v>
      </c>
      <c r="B14" s="1" t="s">
        <v>214</v>
      </c>
      <c r="C14" s="1" t="s">
        <v>215</v>
      </c>
      <c r="D14" s="1" t="s">
        <v>161</v>
      </c>
      <c r="E14" s="1" t="s">
        <v>216</v>
      </c>
      <c r="F14" s="1" t="s">
        <v>188</v>
      </c>
      <c r="G14" s="1" t="s">
        <v>170</v>
      </c>
      <c r="H14" s="1" t="s">
        <v>147</v>
      </c>
      <c r="I14" s="1" t="s">
        <v>164</v>
      </c>
      <c r="J14" s="1" t="s">
        <v>149</v>
      </c>
      <c r="K14" s="1" t="s">
        <v>164</v>
      </c>
      <c r="L14" s="1" t="s">
        <v>164</v>
      </c>
      <c r="M14" s="1" t="s">
        <v>150</v>
      </c>
      <c r="N14" s="1" t="s">
        <v>150</v>
      </c>
      <c r="O14" s="1" t="s">
        <v>151</v>
      </c>
      <c r="P14" s="1" t="s">
        <v>152</v>
      </c>
      <c r="Q14" s="1" t="s">
        <v>153</v>
      </c>
      <c r="R14" s="1" t="s">
        <v>217</v>
      </c>
      <c r="S14" s="1" t="s">
        <v>155</v>
      </c>
      <c r="T14" s="1" t="s">
        <v>156</v>
      </c>
      <c r="U14" s="1" t="s">
        <v>157</v>
      </c>
      <c r="V14" s="1" t="s">
        <v>158</v>
      </c>
    </row>
    <row r="15" s="1" customFormat="1" spans="1:22">
      <c r="A15" s="3">
        <v>999224587665869</v>
      </c>
      <c r="B15" s="1" t="s">
        <v>218</v>
      </c>
      <c r="C15" s="1" t="s">
        <v>219</v>
      </c>
      <c r="D15" s="1" t="s">
        <v>161</v>
      </c>
      <c r="E15" s="1" t="s">
        <v>72</v>
      </c>
      <c r="F15" s="1" t="s">
        <v>181</v>
      </c>
      <c r="G15" s="1" t="s">
        <v>193</v>
      </c>
      <c r="H15" s="1" t="s">
        <v>147</v>
      </c>
      <c r="I15" s="1" t="s">
        <v>220</v>
      </c>
      <c r="J15" s="1" t="s">
        <v>149</v>
      </c>
      <c r="K15" s="1" t="s">
        <v>220</v>
      </c>
      <c r="L15" s="1" t="s">
        <v>220</v>
      </c>
      <c r="M15" s="1" t="s">
        <v>150</v>
      </c>
      <c r="N15" s="1" t="s">
        <v>150</v>
      </c>
      <c r="O15" s="1" t="s">
        <v>151</v>
      </c>
      <c r="P15" s="1" t="s">
        <v>152</v>
      </c>
      <c r="Q15" s="1" t="s">
        <v>153</v>
      </c>
      <c r="R15" s="1" t="s">
        <v>221</v>
      </c>
      <c r="S15" s="1" t="s">
        <v>155</v>
      </c>
      <c r="T15" s="1" t="s">
        <v>156</v>
      </c>
      <c r="U15" s="1" t="s">
        <v>157</v>
      </c>
      <c r="V15" s="1" t="s">
        <v>158</v>
      </c>
    </row>
    <row r="16" s="1" customFormat="1" spans="1:22">
      <c r="A16" s="3">
        <v>999224585121014</v>
      </c>
      <c r="B16" s="1" t="s">
        <v>222</v>
      </c>
      <c r="C16" s="1" t="s">
        <v>223</v>
      </c>
      <c r="D16" s="1" t="s">
        <v>161</v>
      </c>
      <c r="E16" s="1" t="s">
        <v>68</v>
      </c>
      <c r="F16" s="1" t="s">
        <v>169</v>
      </c>
      <c r="G16" s="1" t="s">
        <v>224</v>
      </c>
      <c r="H16" s="1" t="s">
        <v>147</v>
      </c>
      <c r="I16" s="1" t="s">
        <v>225</v>
      </c>
      <c r="J16" s="1" t="s">
        <v>149</v>
      </c>
      <c r="K16" s="1" t="s">
        <v>225</v>
      </c>
      <c r="L16" s="1" t="s">
        <v>225</v>
      </c>
      <c r="M16" s="1" t="s">
        <v>150</v>
      </c>
      <c r="N16" s="1" t="s">
        <v>150</v>
      </c>
      <c r="O16" s="1" t="s">
        <v>151</v>
      </c>
      <c r="P16" s="1" t="s">
        <v>152</v>
      </c>
      <c r="Q16" s="1" t="s">
        <v>153</v>
      </c>
      <c r="R16" s="1" t="s">
        <v>226</v>
      </c>
      <c r="S16" s="1" t="s">
        <v>155</v>
      </c>
      <c r="T16" s="1" t="s">
        <v>156</v>
      </c>
      <c r="U16" s="1" t="s">
        <v>157</v>
      </c>
      <c r="V16" s="1" t="s">
        <v>158</v>
      </c>
    </row>
    <row r="17" s="1" customFormat="1" spans="1:22">
      <c r="A17" s="3">
        <v>999224567844290</v>
      </c>
      <c r="B17" s="1" t="s">
        <v>227</v>
      </c>
      <c r="C17" s="1" t="s">
        <v>228</v>
      </c>
      <c r="D17" s="1" t="s">
        <v>161</v>
      </c>
      <c r="E17" s="1" t="s">
        <v>64</v>
      </c>
      <c r="F17" s="1" t="s">
        <v>176</v>
      </c>
      <c r="G17" s="1" t="s">
        <v>181</v>
      </c>
      <c r="H17" s="1" t="s">
        <v>147</v>
      </c>
      <c r="I17" s="1" t="s">
        <v>189</v>
      </c>
      <c r="J17" s="1" t="s">
        <v>149</v>
      </c>
      <c r="K17" s="1" t="s">
        <v>189</v>
      </c>
      <c r="L17" s="1" t="s">
        <v>189</v>
      </c>
      <c r="M17" s="1" t="s">
        <v>150</v>
      </c>
      <c r="N17" s="1" t="s">
        <v>150</v>
      </c>
      <c r="O17" s="1" t="s">
        <v>151</v>
      </c>
      <c r="P17" s="1" t="s">
        <v>152</v>
      </c>
      <c r="Q17" s="1" t="s">
        <v>153</v>
      </c>
      <c r="R17" s="1" t="s">
        <v>229</v>
      </c>
      <c r="S17" s="1" t="s">
        <v>155</v>
      </c>
      <c r="T17" s="1" t="s">
        <v>156</v>
      </c>
      <c r="U17" s="1" t="s">
        <v>157</v>
      </c>
      <c r="V17" s="1" t="s">
        <v>158</v>
      </c>
    </row>
    <row r="18" s="1" customFormat="1" spans="1:22">
      <c r="A18" s="3">
        <v>999224550989168</v>
      </c>
      <c r="B18" s="1" t="s">
        <v>227</v>
      </c>
      <c r="C18" s="1" t="s">
        <v>230</v>
      </c>
      <c r="D18" s="1" t="s">
        <v>161</v>
      </c>
      <c r="E18" s="1" t="s">
        <v>231</v>
      </c>
      <c r="F18" s="1" t="s">
        <v>181</v>
      </c>
      <c r="G18" s="1" t="s">
        <v>170</v>
      </c>
      <c r="H18" s="1" t="s">
        <v>147</v>
      </c>
      <c r="I18" s="1" t="s">
        <v>232</v>
      </c>
      <c r="J18" s="1" t="s">
        <v>149</v>
      </c>
      <c r="K18" s="1" t="s">
        <v>232</v>
      </c>
      <c r="L18" s="1" t="s">
        <v>232</v>
      </c>
      <c r="M18" s="1" t="s">
        <v>150</v>
      </c>
      <c r="N18" s="1" t="s">
        <v>150</v>
      </c>
      <c r="O18" s="1" t="s">
        <v>151</v>
      </c>
      <c r="P18" s="1" t="s">
        <v>152</v>
      </c>
      <c r="Q18" s="1" t="s">
        <v>153</v>
      </c>
      <c r="R18" s="1" t="s">
        <v>233</v>
      </c>
      <c r="S18" s="1" t="s">
        <v>155</v>
      </c>
      <c r="T18" s="1" t="s">
        <v>156</v>
      </c>
      <c r="U18" s="1" t="s">
        <v>157</v>
      </c>
      <c r="V18" s="1" t="s">
        <v>158</v>
      </c>
    </row>
    <row r="19" s="1" customFormat="1" spans="1:22">
      <c r="A19" s="3">
        <v>999224548690105</v>
      </c>
      <c r="B19" s="1" t="s">
        <v>227</v>
      </c>
      <c r="C19" s="1" t="s">
        <v>234</v>
      </c>
      <c r="D19" s="1" t="s">
        <v>161</v>
      </c>
      <c r="E19" s="1" t="s">
        <v>235</v>
      </c>
      <c r="F19" s="1" t="s">
        <v>200</v>
      </c>
      <c r="G19" s="1" t="s">
        <v>212</v>
      </c>
      <c r="H19" s="1" t="s">
        <v>147</v>
      </c>
      <c r="I19" s="1" t="s">
        <v>189</v>
      </c>
      <c r="J19" s="1" t="s">
        <v>149</v>
      </c>
      <c r="K19" s="1" t="s">
        <v>189</v>
      </c>
      <c r="L19" s="1" t="s">
        <v>189</v>
      </c>
      <c r="M19" s="1" t="s">
        <v>150</v>
      </c>
      <c r="N19" s="1" t="s">
        <v>150</v>
      </c>
      <c r="O19" s="1" t="s">
        <v>151</v>
      </c>
      <c r="P19" s="1" t="s">
        <v>152</v>
      </c>
      <c r="Q19" s="1" t="s">
        <v>153</v>
      </c>
      <c r="R19" s="1" t="s">
        <v>236</v>
      </c>
      <c r="S19" s="1" t="s">
        <v>155</v>
      </c>
      <c r="T19" s="1" t="s">
        <v>156</v>
      </c>
      <c r="U19" s="1" t="s">
        <v>157</v>
      </c>
      <c r="V19" s="1" t="s">
        <v>158</v>
      </c>
    </row>
    <row r="20" s="1" customFormat="1" spans="1:22">
      <c r="A20" s="3">
        <v>999224385135313</v>
      </c>
      <c r="B20" s="1" t="s">
        <v>237</v>
      </c>
      <c r="C20" s="1" t="s">
        <v>238</v>
      </c>
      <c r="D20" s="1" t="s">
        <v>168</v>
      </c>
      <c r="E20" s="1" t="s">
        <v>239</v>
      </c>
      <c r="F20" s="1" t="s">
        <v>193</v>
      </c>
      <c r="G20" s="1" t="s">
        <v>170</v>
      </c>
      <c r="H20" s="1" t="s">
        <v>147</v>
      </c>
      <c r="I20" s="1" t="s">
        <v>240</v>
      </c>
      <c r="J20" s="1" t="s">
        <v>149</v>
      </c>
      <c r="K20" s="1" t="s">
        <v>240</v>
      </c>
      <c r="L20" s="1" t="s">
        <v>240</v>
      </c>
      <c r="M20" s="1" t="s">
        <v>150</v>
      </c>
      <c r="N20" s="1" t="s">
        <v>150</v>
      </c>
      <c r="O20" s="1" t="s">
        <v>151</v>
      </c>
      <c r="P20" s="1" t="s">
        <v>152</v>
      </c>
      <c r="Q20" s="1" t="s">
        <v>153</v>
      </c>
      <c r="R20" s="1" t="s">
        <v>241</v>
      </c>
      <c r="S20" s="1" t="s">
        <v>155</v>
      </c>
      <c r="T20" s="1" t="s">
        <v>156</v>
      </c>
      <c r="U20" s="1" t="s">
        <v>157</v>
      </c>
      <c r="V20" s="1" t="s">
        <v>173</v>
      </c>
    </row>
    <row r="21" s="1" customFormat="1" spans="1:22">
      <c r="A21" s="3">
        <v>999224362505092</v>
      </c>
      <c r="B21" s="1" t="s">
        <v>242</v>
      </c>
      <c r="C21" s="1" t="s">
        <v>243</v>
      </c>
      <c r="D21" s="1" t="s">
        <v>168</v>
      </c>
      <c r="E21" s="1" t="s">
        <v>244</v>
      </c>
      <c r="F21" s="1" t="s">
        <v>176</v>
      </c>
      <c r="G21" s="1" t="s">
        <v>181</v>
      </c>
      <c r="H21" s="1" t="s">
        <v>147</v>
      </c>
      <c r="I21" s="1" t="s">
        <v>245</v>
      </c>
      <c r="J21" s="1" t="s">
        <v>149</v>
      </c>
      <c r="K21" s="1" t="s">
        <v>245</v>
      </c>
      <c r="L21" s="1" t="s">
        <v>245</v>
      </c>
      <c r="M21" s="1" t="s">
        <v>150</v>
      </c>
      <c r="N21" s="1" t="s">
        <v>150</v>
      </c>
      <c r="O21" s="1" t="s">
        <v>151</v>
      </c>
      <c r="P21" s="1" t="s">
        <v>152</v>
      </c>
      <c r="Q21" s="1" t="s">
        <v>153</v>
      </c>
      <c r="R21" s="1" t="s">
        <v>246</v>
      </c>
      <c r="S21" s="1" t="s">
        <v>155</v>
      </c>
      <c r="T21" s="1" t="s">
        <v>156</v>
      </c>
      <c r="U21" s="1" t="s">
        <v>157</v>
      </c>
      <c r="V21" s="1" t="s">
        <v>173</v>
      </c>
    </row>
    <row r="22" s="1" customFormat="1" spans="1:22">
      <c r="A22" s="1" t="s">
        <v>247</v>
      </c>
      <c r="B22" s="1" t="s">
        <v>248</v>
      </c>
      <c r="C22" s="1" t="s">
        <v>249</v>
      </c>
      <c r="D22" s="1" t="s">
        <v>168</v>
      </c>
      <c r="E22" s="1" t="s">
        <v>198</v>
      </c>
      <c r="F22" s="1" t="s">
        <v>199</v>
      </c>
      <c r="G22" s="1" t="s">
        <v>200</v>
      </c>
      <c r="H22" s="1" t="s">
        <v>147</v>
      </c>
      <c r="I22" s="1" t="s">
        <v>151</v>
      </c>
      <c r="J22" s="1" t="s">
        <v>149</v>
      </c>
      <c r="K22" s="1" t="s">
        <v>151</v>
      </c>
      <c r="L22" s="1" t="s">
        <v>151</v>
      </c>
      <c r="M22" s="1" t="s">
        <v>150</v>
      </c>
      <c r="N22" s="1" t="s">
        <v>150</v>
      </c>
      <c r="O22" s="1" t="s">
        <v>151</v>
      </c>
      <c r="P22" s="1" t="s">
        <v>152</v>
      </c>
      <c r="Q22" s="1" t="s">
        <v>153</v>
      </c>
      <c r="R22" s="1" t="s">
        <v>250</v>
      </c>
      <c r="S22" s="1" t="s">
        <v>155</v>
      </c>
      <c r="T22" s="1" t="s">
        <v>156</v>
      </c>
      <c r="U22" s="1" t="s">
        <v>157</v>
      </c>
      <c r="V22" s="1" t="s">
        <v>173</v>
      </c>
    </row>
    <row r="23" s="1" customFormat="1" spans="1:22">
      <c r="A23" s="1" t="s">
        <v>251</v>
      </c>
      <c r="B23" s="1" t="s">
        <v>252</v>
      </c>
      <c r="C23" s="1" t="s">
        <v>253</v>
      </c>
      <c r="D23" s="1" t="s">
        <v>168</v>
      </c>
      <c r="E23" s="1" t="s">
        <v>208</v>
      </c>
      <c r="F23" s="1" t="s">
        <v>209</v>
      </c>
      <c r="G23" s="1" t="s">
        <v>146</v>
      </c>
      <c r="H23" s="1" t="s">
        <v>147</v>
      </c>
      <c r="I23" s="1" t="s">
        <v>151</v>
      </c>
      <c r="J23" s="1" t="s">
        <v>149</v>
      </c>
      <c r="K23" s="1" t="s">
        <v>151</v>
      </c>
      <c r="L23" s="1" t="s">
        <v>151</v>
      </c>
      <c r="M23" s="1" t="s">
        <v>150</v>
      </c>
      <c r="N23" s="1" t="s">
        <v>150</v>
      </c>
      <c r="O23" s="1" t="s">
        <v>151</v>
      </c>
      <c r="P23" s="1" t="s">
        <v>152</v>
      </c>
      <c r="Q23" s="1" t="s">
        <v>153</v>
      </c>
      <c r="R23" s="1" t="s">
        <v>254</v>
      </c>
      <c r="S23" s="1" t="s">
        <v>155</v>
      </c>
      <c r="T23" s="1" t="s">
        <v>156</v>
      </c>
      <c r="U23" s="1" t="s">
        <v>157</v>
      </c>
      <c r="V23" s="1" t="s">
        <v>173</v>
      </c>
    </row>
    <row r="24" s="1" customFormat="1" spans="1:22">
      <c r="A24" s="4">
        <v>8.52299633999224e+23</v>
      </c>
      <c r="B24" s="1" t="s">
        <v>252</v>
      </c>
      <c r="C24" s="1" t="s">
        <v>255</v>
      </c>
      <c r="D24" s="1" t="s">
        <v>168</v>
      </c>
      <c r="E24" s="1" t="s">
        <v>101</v>
      </c>
      <c r="F24" s="1" t="s">
        <v>176</v>
      </c>
      <c r="G24" s="1" t="s">
        <v>181</v>
      </c>
      <c r="H24" s="1" t="s">
        <v>147</v>
      </c>
      <c r="I24" s="1" t="s">
        <v>151</v>
      </c>
      <c r="J24" s="1" t="s">
        <v>149</v>
      </c>
      <c r="K24" s="1" t="s">
        <v>151</v>
      </c>
      <c r="L24" s="1" t="s">
        <v>151</v>
      </c>
      <c r="M24" s="1" t="s">
        <v>150</v>
      </c>
      <c r="N24" s="1" t="s">
        <v>150</v>
      </c>
      <c r="O24" s="1" t="s">
        <v>151</v>
      </c>
      <c r="P24" s="1" t="s">
        <v>152</v>
      </c>
      <c r="Q24" s="1" t="s">
        <v>153</v>
      </c>
      <c r="R24" s="1" t="s">
        <v>256</v>
      </c>
      <c r="S24" s="1" t="s">
        <v>155</v>
      </c>
      <c r="T24" s="1" t="s">
        <v>156</v>
      </c>
      <c r="U24" s="1" t="s">
        <v>157</v>
      </c>
      <c r="V24" s="1" t="s">
        <v>173</v>
      </c>
    </row>
    <row r="25" s="1" customFormat="1" spans="1:22">
      <c r="A25" s="3">
        <v>999224090550892</v>
      </c>
      <c r="B25" s="1" t="s">
        <v>257</v>
      </c>
      <c r="C25" s="1" t="s">
        <v>258</v>
      </c>
      <c r="D25" s="1" t="s">
        <v>161</v>
      </c>
      <c r="E25" s="1" t="s">
        <v>259</v>
      </c>
      <c r="F25" s="1" t="s">
        <v>212</v>
      </c>
      <c r="G25" s="1" t="s">
        <v>187</v>
      </c>
      <c r="H25" s="1" t="s">
        <v>147</v>
      </c>
      <c r="I25" s="1" t="s">
        <v>260</v>
      </c>
      <c r="J25" s="1" t="s">
        <v>149</v>
      </c>
      <c r="K25" s="1" t="s">
        <v>260</v>
      </c>
      <c r="L25" s="1" t="s">
        <v>260</v>
      </c>
      <c r="M25" s="1" t="s">
        <v>150</v>
      </c>
      <c r="N25" s="1" t="s">
        <v>150</v>
      </c>
      <c r="O25" s="1" t="s">
        <v>151</v>
      </c>
      <c r="P25" s="1" t="s">
        <v>152</v>
      </c>
      <c r="Q25" s="1" t="s">
        <v>153</v>
      </c>
      <c r="R25" s="1" t="s">
        <v>261</v>
      </c>
      <c r="S25" s="1" t="s">
        <v>155</v>
      </c>
      <c r="T25" s="1" t="s">
        <v>156</v>
      </c>
      <c r="U25" s="1" t="s">
        <v>157</v>
      </c>
      <c r="V25" s="1" t="s">
        <v>158</v>
      </c>
    </row>
    <row r="26" s="1" customFormat="1" spans="1:22">
      <c r="A26" s="3">
        <v>999223832500912</v>
      </c>
      <c r="B26" s="1" t="s">
        <v>262</v>
      </c>
      <c r="C26" s="1" t="s">
        <v>263</v>
      </c>
      <c r="D26" s="1" t="s">
        <v>161</v>
      </c>
      <c r="E26" s="1" t="s">
        <v>264</v>
      </c>
      <c r="F26" s="1" t="s">
        <v>145</v>
      </c>
      <c r="G26" s="1" t="s">
        <v>146</v>
      </c>
      <c r="H26" s="1" t="s">
        <v>147</v>
      </c>
      <c r="I26" s="1" t="s">
        <v>265</v>
      </c>
      <c r="J26" s="1" t="s">
        <v>149</v>
      </c>
      <c r="K26" s="1" t="s">
        <v>265</v>
      </c>
      <c r="L26" s="1" t="s">
        <v>265</v>
      </c>
      <c r="M26" s="1" t="s">
        <v>150</v>
      </c>
      <c r="N26" s="1" t="s">
        <v>150</v>
      </c>
      <c r="O26" s="1" t="s">
        <v>151</v>
      </c>
      <c r="P26" s="1" t="s">
        <v>152</v>
      </c>
      <c r="Q26" s="1" t="s">
        <v>153</v>
      </c>
      <c r="R26" s="1" t="s">
        <v>266</v>
      </c>
      <c r="S26" s="1" t="s">
        <v>155</v>
      </c>
      <c r="T26" s="1" t="s">
        <v>156</v>
      </c>
      <c r="U26" s="1" t="s">
        <v>157</v>
      </c>
      <c r="V26" s="1" t="s">
        <v>158</v>
      </c>
    </row>
    <row r="27" s="1" customFormat="1" spans="1:22">
      <c r="A27" s="3">
        <v>999223563125253</v>
      </c>
      <c r="B27" s="1" t="s">
        <v>267</v>
      </c>
      <c r="C27" s="1" t="s">
        <v>268</v>
      </c>
      <c r="D27" s="1" t="s">
        <v>269</v>
      </c>
      <c r="E27" s="1" t="s">
        <v>31</v>
      </c>
      <c r="F27" s="1" t="s">
        <v>187</v>
      </c>
      <c r="G27" s="1" t="s">
        <v>181</v>
      </c>
      <c r="H27" s="1" t="s">
        <v>147</v>
      </c>
      <c r="I27" s="1" t="s">
        <v>270</v>
      </c>
      <c r="J27" s="1" t="s">
        <v>149</v>
      </c>
      <c r="K27" s="1" t="s">
        <v>270</v>
      </c>
      <c r="L27" s="1" t="s">
        <v>270</v>
      </c>
      <c r="M27" s="1" t="s">
        <v>150</v>
      </c>
      <c r="N27" s="1" t="s">
        <v>150</v>
      </c>
      <c r="O27" s="1" t="s">
        <v>151</v>
      </c>
      <c r="P27" s="1" t="s">
        <v>152</v>
      </c>
      <c r="Q27" s="1" t="s">
        <v>153</v>
      </c>
      <c r="R27" s="1" t="s">
        <v>271</v>
      </c>
      <c r="S27" s="1" t="s">
        <v>155</v>
      </c>
      <c r="T27" s="1" t="s">
        <v>156</v>
      </c>
      <c r="U27" s="1" t="s">
        <v>157</v>
      </c>
      <c r="V27" s="1" t="s">
        <v>158</v>
      </c>
    </row>
    <row r="28" s="1" customFormat="1" spans="1:22">
      <c r="A28" s="4">
        <v>9.99224978067186e+23</v>
      </c>
      <c r="B28" s="1" t="s">
        <v>272</v>
      </c>
      <c r="C28" s="1" t="s">
        <v>273</v>
      </c>
      <c r="D28" s="1" t="s">
        <v>144</v>
      </c>
      <c r="E28" s="1" t="s">
        <v>116</v>
      </c>
      <c r="F28" s="1" t="s">
        <v>145</v>
      </c>
      <c r="G28" s="1" t="s">
        <v>146</v>
      </c>
      <c r="H28" s="1" t="s">
        <v>147</v>
      </c>
      <c r="I28" s="1" t="s">
        <v>151</v>
      </c>
      <c r="J28" s="1" t="s">
        <v>149</v>
      </c>
      <c r="K28" s="1" t="s">
        <v>151</v>
      </c>
      <c r="L28" s="1" t="s">
        <v>151</v>
      </c>
      <c r="M28" s="1" t="s">
        <v>150</v>
      </c>
      <c r="N28" s="1" t="s">
        <v>150</v>
      </c>
      <c r="O28" s="1" t="s">
        <v>151</v>
      </c>
      <c r="P28" s="1" t="s">
        <v>152</v>
      </c>
      <c r="Q28" s="1" t="s">
        <v>153</v>
      </c>
      <c r="R28" s="1" t="s">
        <v>274</v>
      </c>
      <c r="S28" s="1" t="s">
        <v>155</v>
      </c>
      <c r="T28" s="1" t="s">
        <v>156</v>
      </c>
      <c r="U28" s="1" t="s">
        <v>157</v>
      </c>
      <c r="V28" s="1" t="s">
        <v>158</v>
      </c>
    </row>
    <row r="29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2023-07-17T01:29:39Z</dcterms:created>
  <dcterms:modified xsi:type="dcterms:W3CDTF">2023-07-17T01:38:30Z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D67AFF27992642C29ACDEA2ECFB3E58C_12</vt:lpwstr>
  </property>
  <property fmtid="{D5CDD505-2E9C-101B-9397-08002B2CF9AE}" pid="3" name="KSOProductBuildVer">
    <vt:lpwstr>2052-11.1.0.14309</vt:lpwstr>
  </property>
</Properties>
</file>