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</definedName>
  </definedNames>
  <calcPr calcId="144525"/>
</workbook>
</file>

<file path=xl/sharedStrings.xml><?xml version="1.0" encoding="utf-8"?>
<sst xmlns="http://schemas.openxmlformats.org/spreadsheetml/2006/main" count="3081" uniqueCount="715">
  <si>
    <t>去哪儿网（天津）国际旅行社酒店预付对账单</t>
  </si>
  <si>
    <t>供应商名称：</t>
  </si>
  <si>
    <t>汇趣住国际</t>
  </si>
  <si>
    <t>结算周期：</t>
  </si>
  <si>
    <t>2023-07-10至2023-07-16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</si>
  <si>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</si>
  <si>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</si>
  <si>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</si>
  <si>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</si>
  <si>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</si>
  <si>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</si>
  <si>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</si>
  <si>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</si>
  <si>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</si>
  <si>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</si>
  <si>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</si>
  <si>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</si>
  <si>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</si>
  <si>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</si>
  <si>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</si>
  <si>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¥92,186.72</t>
  </si>
  <si>
    <t>¥27,732.72</t>
  </si>
  <si>
    <t>¥5,532.00</t>
  </si>
  <si>
    <t>¥58,922.00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</si>
  <si>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</si>
  <si>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</si>
  <si>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</si>
  <si>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</si>
  <si>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</si>
  <si>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</si>
  <si>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</si>
  <si>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</si>
  <si>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</si>
  <si>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</si>
  <si>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</si>
  <si>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</si>
  <si>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</si>
  <si>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</si>
  <si>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</si>
  <si>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</si>
  <si>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</si>
  <si>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</si>
  <si>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</si>
  <si>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</si>
  <si>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</si>
  <si>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</si>
  <si>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</si>
  <si>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</si>
  <si>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</si>
  <si>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</si>
  <si>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</si>
  <si>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</si>
  <si>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</si>
  <si>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</si>
  <si>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</si>
  <si>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</si>
  <si>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</si>
  <si>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</si>
  <si>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</si>
  <si>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</si>
  <si>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</si>
  <si>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</si>
  <si>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</si>
  <si>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</si>
  <si>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</si>
  <si>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</si>
  <si>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</si>
  <si>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</si>
  <si>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</si>
  <si>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</si>
  <si>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</si>
  <si>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703416559899</t>
  </si>
  <si>
    <t>3602744</t>
  </si>
  <si>
    <t>酒店预付</t>
  </si>
  <si>
    <t>否</t>
  </si>
  <si>
    <t>普通</t>
  </si>
  <si>
    <t>880712761</t>
  </si>
  <si>
    <t>济州格洛斯特酒店</t>
  </si>
  <si>
    <t>800000749</t>
  </si>
  <si>
    <t>BAO/YING</t>
  </si>
  <si>
    <t>2023-07-07</t>
  </si>
  <si>
    <t>2023-07-09</t>
  </si>
  <si>
    <t>2023-07-10</t>
  </si>
  <si>
    <t>¥395.00</t>
  </si>
  <si>
    <t>¥42.00</t>
  </si>
  <si>
    <t>¥353.00</t>
  </si>
  <si>
    <t>Deluxe Twin bed room</t>
  </si>
  <si>
    <t>WEBSITE</t>
  </si>
  <si>
    <t>703416402218</t>
  </si>
  <si>
    <t>3602378</t>
  </si>
  <si>
    <t>SHI/LULU</t>
  </si>
  <si>
    <t>703417808431</t>
  </si>
  <si>
    <t>3609456</t>
  </si>
  <si>
    <t>880710157</t>
  </si>
  <si>
    <t>DEL style大阪新梅田酒店by 大和ROYNET</t>
  </si>
  <si>
    <t>LAU/KIWAI</t>
  </si>
  <si>
    <t>2023-07-08</t>
  </si>
  <si>
    <t>¥328.00</t>
  </si>
  <si>
    <t>¥34.00</t>
  </si>
  <si>
    <t>¥294.00</t>
  </si>
  <si>
    <t>Hollywood Twin Room Non smoking</t>
  </si>
  <si>
    <t>703418649354</t>
  </si>
  <si>
    <t>3613724</t>
  </si>
  <si>
    <t>880735030</t>
  </si>
  <si>
    <t>东横INN 热海站前</t>
  </si>
  <si>
    <t>ZOU/XINYU</t>
  </si>
  <si>
    <t>¥442.00</t>
  </si>
  <si>
    <t>¥46.00</t>
  </si>
  <si>
    <t>¥396.00</t>
  </si>
  <si>
    <t>Single Room</t>
  </si>
  <si>
    <t>703415366247</t>
  </si>
  <si>
    <t>3600122</t>
  </si>
  <si>
    <t>880691659</t>
  </si>
  <si>
    <t>曼谷湄南河畔华美达广场酒店</t>
  </si>
  <si>
    <t>XU/ZHENJUN|XU/CAIYAN</t>
  </si>
  <si>
    <t>2023-07-06</t>
  </si>
  <si>
    <t>¥595.00</t>
  </si>
  <si>
    <t>¥61.00</t>
  </si>
  <si>
    <t>¥534.00</t>
  </si>
  <si>
    <t>Deluxe Twin Room with River View</t>
  </si>
  <si>
    <t>703415124979</t>
  </si>
  <si>
    <t>3601682</t>
  </si>
  <si>
    <t>880619971</t>
  </si>
  <si>
    <t>曼谷橡树套房酒店</t>
  </si>
  <si>
    <t>ZHENG/HANBIN</t>
  </si>
  <si>
    <t>¥2,418.00</t>
  </si>
  <si>
    <t>¥135.00</t>
  </si>
  <si>
    <t>¥2,283.00</t>
  </si>
  <si>
    <t>Premier Apartment</t>
  </si>
  <si>
    <t>703416744146</t>
  </si>
  <si>
    <t>3604276</t>
  </si>
  <si>
    <t>880685851</t>
  </si>
  <si>
    <t>迪士尼探索家度假酒店</t>
  </si>
  <si>
    <t>DENG/HUAN|LI/AINI</t>
  </si>
  <si>
    <t>¥3,183.00</t>
  </si>
  <si>
    <t>¥180.00</t>
  </si>
  <si>
    <t>¥3,003.00</t>
  </si>
  <si>
    <t>Standard Room</t>
  </si>
  <si>
    <t>703415193892</t>
  </si>
  <si>
    <t>3601827</t>
  </si>
  <si>
    <t>LIU/JIA</t>
  </si>
  <si>
    <t>¥3,077.00</t>
  </si>
  <si>
    <t>¥174.00</t>
  </si>
  <si>
    <t>¥2,903.00</t>
  </si>
  <si>
    <t>703415918131</t>
  </si>
  <si>
    <t>3599751</t>
  </si>
  <si>
    <t>880640266</t>
  </si>
  <si>
    <t>格拉斯丽银座酒店</t>
  </si>
  <si>
    <t>KONG/LIJIE</t>
  </si>
  <si>
    <t>2023-10-06</t>
  </si>
  <si>
    <t>2023-10-11</t>
  </si>
  <si>
    <t>¥4,640.00</t>
  </si>
  <si>
    <t>2023-07-10 11:42:06</t>
  </si>
  <si>
    <t>standard semi double room</t>
  </si>
  <si>
    <t>703415775454</t>
  </si>
  <si>
    <t>3599562</t>
  </si>
  <si>
    <t>LUO/QIANG|LUO/HAOFU</t>
  </si>
  <si>
    <t>¥3,024.00</t>
  </si>
  <si>
    <t>¥171.00</t>
  </si>
  <si>
    <t>¥2,853.00</t>
  </si>
  <si>
    <t>703418300059</t>
  </si>
  <si>
    <t>3611556</t>
  </si>
  <si>
    <t>880688584</t>
  </si>
  <si>
    <t>马尼拉萨沃伊酒店</t>
  </si>
  <si>
    <t>LI/ZHENGBEI</t>
  </si>
  <si>
    <t>¥456.00</t>
  </si>
  <si>
    <t>¥56.00</t>
  </si>
  <si>
    <t>¥400.00</t>
  </si>
  <si>
    <t>Essential 2 (Twin bed)</t>
  </si>
  <si>
    <t>703416748142</t>
  </si>
  <si>
    <t>3602379</t>
  </si>
  <si>
    <t>2023-07-11</t>
  </si>
  <si>
    <t>703416645017</t>
  </si>
  <si>
    <t>3601865</t>
  </si>
  <si>
    <t>ZHANG/BINGXIN</t>
  </si>
  <si>
    <t>703414784146</t>
  </si>
  <si>
    <t>3595079</t>
  </si>
  <si>
    <t>HUANG/MEIYAN|HUANG/LIANXIANG|FANG/KWOKZHI</t>
  </si>
  <si>
    <t>2023-07-05</t>
  </si>
  <si>
    <t>¥447.00</t>
  </si>
  <si>
    <t>¥48.00</t>
  </si>
  <si>
    <t>¥399.00</t>
  </si>
  <si>
    <t>703419148806</t>
  </si>
  <si>
    <t>3615351</t>
  </si>
  <si>
    <t>880773940</t>
  </si>
  <si>
    <t>东大门 k 精品酒店</t>
  </si>
  <si>
    <t>FU/LIANG</t>
  </si>
  <si>
    <t>¥278.00</t>
  </si>
  <si>
    <t>¥30.00</t>
  </si>
  <si>
    <t>¥248.00</t>
  </si>
  <si>
    <t>standard double room</t>
  </si>
  <si>
    <t>703417405228</t>
  </si>
  <si>
    <t>3606974</t>
  </si>
  <si>
    <t>880654354</t>
  </si>
  <si>
    <t>麦哲伦丝绸度假村</t>
  </si>
  <si>
    <t>BUONO/ELIZABETH FLAVIA</t>
  </si>
  <si>
    <t>¥2,758.00</t>
  </si>
  <si>
    <t>¥358.00</t>
  </si>
  <si>
    <t>¥2,400.00</t>
  </si>
  <si>
    <t>Magellan Deluxe Garden View Room</t>
  </si>
  <si>
    <t>703417455708</t>
  </si>
  <si>
    <t>3606970</t>
  </si>
  <si>
    <t>FARFARA/DIEGO</t>
  </si>
  <si>
    <t>¥2,104.00</t>
  </si>
  <si>
    <t>¥274.00</t>
  </si>
  <si>
    <t>¥1,830.00</t>
  </si>
  <si>
    <t>703417682831</t>
  </si>
  <si>
    <t>3608832</t>
  </si>
  <si>
    <t>880627624</t>
  </si>
  <si>
    <t>佳蓝汶莱度假村</t>
  </si>
  <si>
    <t>Huang/Xueying</t>
  </si>
  <si>
    <t>¥822.00</t>
  </si>
  <si>
    <t>¥88.00</t>
  </si>
  <si>
    <t>¥734.00</t>
  </si>
  <si>
    <t>double or twin ocean panorama deluxe</t>
  </si>
  <si>
    <t>703419673374</t>
  </si>
  <si>
    <t>3615303</t>
  </si>
  <si>
    <t>880631086</t>
  </si>
  <si>
    <t>马哥孛罗香港酒店</t>
  </si>
  <si>
    <t>XIE/XINXIN|XIE/HAN</t>
  </si>
  <si>
    <t>¥3,832.00</t>
  </si>
  <si>
    <t>¥426.00</t>
  </si>
  <si>
    <t>¥3,406.00</t>
  </si>
  <si>
    <t>Superior Room</t>
  </si>
  <si>
    <t>703418792321</t>
  </si>
  <si>
    <t>3611155</t>
  </si>
  <si>
    <t>880668871</t>
  </si>
  <si>
    <t>香港维多利亚宾馆</t>
  </si>
  <si>
    <t>LI/SHENGZHE</t>
  </si>
  <si>
    <t>¥37.00</t>
  </si>
  <si>
    <t>¥316.00</t>
  </si>
  <si>
    <t>Deluxe Single Room</t>
  </si>
  <si>
    <t>703415680261</t>
  </si>
  <si>
    <t>3601600</t>
  </si>
  <si>
    <t>880653928</t>
  </si>
  <si>
    <t>哥打京那巴鲁梦想酒店</t>
  </si>
  <si>
    <t>WANG/YUCHEN</t>
  </si>
  <si>
    <t>2023-07-12</t>
  </si>
  <si>
    <t>¥214.00</t>
  </si>
  <si>
    <t>¥23.00</t>
  </si>
  <si>
    <t>¥191.00</t>
  </si>
  <si>
    <t>Deluxe Room</t>
  </si>
  <si>
    <t>703421284323</t>
  </si>
  <si>
    <t>3624784</t>
  </si>
  <si>
    <t>880658836</t>
  </si>
  <si>
    <t>普吉格雷斯兰温泉度假酒店</t>
  </si>
  <si>
    <t>MAO/YU|CHEN/GUOQING</t>
  </si>
  <si>
    <t>2023-07-13</t>
  </si>
  <si>
    <t>2023-07-16</t>
  </si>
  <si>
    <t>¥2,571.00</t>
  </si>
  <si>
    <t>2023-07-12 12:19:36</t>
  </si>
  <si>
    <t>deluxe</t>
  </si>
  <si>
    <t>703419948415</t>
  </si>
  <si>
    <t>3616562</t>
  </si>
  <si>
    <t>880739641</t>
  </si>
  <si>
    <t>吉隆坡我家酒店</t>
  </si>
  <si>
    <t>GU/WU</t>
  </si>
  <si>
    <t>¥99.00</t>
  </si>
  <si>
    <t>¥11.00</t>
  </si>
  <si>
    <t>703419052865</t>
  </si>
  <si>
    <t>3616427</t>
  </si>
  <si>
    <t>880633321</t>
  </si>
  <si>
    <t>新加坡卡尔登酒店</t>
  </si>
  <si>
    <t>DONG/JIANING|LI/DEZHI</t>
  </si>
  <si>
    <t>2024-03-08</t>
  </si>
  <si>
    <t>2024-03-09</t>
  </si>
  <si>
    <t>¥1,628.00</t>
  </si>
  <si>
    <t>2023-07-12 14:48:00</t>
  </si>
  <si>
    <t>703421144678</t>
  </si>
  <si>
    <t>3625825</t>
  </si>
  <si>
    <t>880641151</t>
  </si>
  <si>
    <t>MK居停</t>
  </si>
  <si>
    <t>GUO/WEIWEN</t>
  </si>
  <si>
    <t>¥361.00</t>
  </si>
  <si>
    <t>2023-07-12 16:20:59</t>
  </si>
  <si>
    <t>Standard Single Room</t>
  </si>
  <si>
    <t>703418074948</t>
  </si>
  <si>
    <t>3611963</t>
  </si>
  <si>
    <t>880749796</t>
  </si>
  <si>
    <t>曼谷传承酒店</t>
  </si>
  <si>
    <t>PAN/QIANG</t>
  </si>
  <si>
    <t>2024-04-12</t>
  </si>
  <si>
    <t>2024-04-15</t>
  </si>
  <si>
    <t>¥687.00</t>
  </si>
  <si>
    <t>2023-07-12 20:22:08</t>
  </si>
  <si>
    <t>Comfort Room</t>
  </si>
  <si>
    <t>703421249194</t>
  </si>
  <si>
    <t>3627562</t>
  </si>
  <si>
    <t>880633180</t>
  </si>
  <si>
    <t>半岛怡东酒店</t>
  </si>
  <si>
    <t>XUE/JIANYING|XING/QIHAO</t>
  </si>
  <si>
    <t>2023-07-17</t>
  </si>
  <si>
    <t>2023-07-18</t>
  </si>
  <si>
    <t>¥1,165.00</t>
  </si>
  <si>
    <t>2023-07-12 23:00:56</t>
  </si>
  <si>
    <t>DOUBLE SUPERIOR</t>
  </si>
  <si>
    <t>703421389343</t>
  </si>
  <si>
    <t>3627796</t>
  </si>
  <si>
    <t>881041576</t>
  </si>
  <si>
    <t>札幌华盛顿广场酒店</t>
  </si>
  <si>
    <t>XIE/YUXIN</t>
  </si>
  <si>
    <t>2023-08-14</t>
  </si>
  <si>
    <t>2023-08-15</t>
  </si>
  <si>
    <t>¥393.00</t>
  </si>
  <si>
    <t>2023-07-13 00:08:53</t>
  </si>
  <si>
    <t>Single Room - Smoking</t>
  </si>
  <si>
    <t>703417995369</t>
  </si>
  <si>
    <t>3608866</t>
  </si>
  <si>
    <t>ZENG/JINBAO</t>
  </si>
  <si>
    <t>¥3,395.00</t>
  </si>
  <si>
    <t>¥192.00</t>
  </si>
  <si>
    <t>¥3,203.00</t>
  </si>
  <si>
    <t>703422393926</t>
  </si>
  <si>
    <t>3630723</t>
  </si>
  <si>
    <t>880685428</t>
  </si>
  <si>
    <t>兰卡威假日海滩别墅度假村及水疗中心</t>
  </si>
  <si>
    <t>WANG/PEILIN</t>
  </si>
  <si>
    <t>2023-07-25</t>
  </si>
  <si>
    <t>2023-07-26</t>
  </si>
  <si>
    <t>¥770.72</t>
  </si>
  <si>
    <t>2023-07-13 18:39:44</t>
  </si>
  <si>
    <t>Pool Terrace</t>
  </si>
  <si>
    <t>703415070786</t>
  </si>
  <si>
    <t>3598500</t>
  </si>
  <si>
    <t>880766527</t>
  </si>
  <si>
    <t>风之露台KUKUNA酒店</t>
  </si>
  <si>
    <t>WANG/ZIHAO|WU/JUAN</t>
  </si>
  <si>
    <t>2023-07-14</t>
  </si>
  <si>
    <t>¥3,774.00</t>
  </si>
  <si>
    <t>¥374.00</t>
  </si>
  <si>
    <t>¥3,400.00</t>
  </si>
  <si>
    <t>Deluxe Japanese/Western-style Room (2 Beds, Zayoshitsu Type, Daichi-no-To Central Wing)</t>
  </si>
  <si>
    <t>703420584981</t>
  </si>
  <si>
    <t>3623222</t>
  </si>
  <si>
    <t>880645294</t>
  </si>
  <si>
    <t>东急大阪卓越大酒店</t>
  </si>
  <si>
    <t>WANG/QIANMEI</t>
  </si>
  <si>
    <t>¥643.00</t>
  </si>
  <si>
    <t>¥66.00</t>
  </si>
  <si>
    <t>¥577.00</t>
  </si>
  <si>
    <t>Superior Double Room</t>
  </si>
  <si>
    <t>703415282892</t>
  </si>
  <si>
    <t>3601540</t>
  </si>
  <si>
    <t>880655995</t>
  </si>
  <si>
    <t>安达曼白色海滩度假酒店</t>
  </si>
  <si>
    <t>JIANG/RENJUN|REN/YAWEI</t>
  </si>
  <si>
    <t>¥660.00</t>
  </si>
  <si>
    <t>¥60.00</t>
  </si>
  <si>
    <t>¥600.00</t>
  </si>
  <si>
    <t>Deluxe Room with Sea View(Jacuzzi)</t>
  </si>
  <si>
    <t>703416987924</t>
  </si>
  <si>
    <t>3604308</t>
  </si>
  <si>
    <t>880687870</t>
  </si>
  <si>
    <t>假日酒店披披岛度假村</t>
  </si>
  <si>
    <t>CHEN/TONGSHEN|DENG/AIJIA</t>
  </si>
  <si>
    <t>¥2,176.00</t>
  </si>
  <si>
    <t>¥216.00</t>
  </si>
  <si>
    <t>¥1,960.00</t>
  </si>
  <si>
    <t>Ocean Sunset Pool Villa</t>
  </si>
  <si>
    <t>703415725967</t>
  </si>
  <si>
    <t>3601670</t>
  </si>
  <si>
    <t>880678780</t>
  </si>
  <si>
    <t>永达大酒店</t>
  </si>
  <si>
    <t>¥381.00</t>
  </si>
  <si>
    <t>¥41.00</t>
  </si>
  <si>
    <t>¥340.00</t>
  </si>
  <si>
    <t>703419724337</t>
  </si>
  <si>
    <t>3615900</t>
  </si>
  <si>
    <t>SHEN/LIN</t>
  </si>
  <si>
    <t>¥2,387.00</t>
  </si>
  <si>
    <t>¥185.00</t>
  </si>
  <si>
    <t>¥2,202.00</t>
  </si>
  <si>
    <t>703414202807</t>
  </si>
  <si>
    <t>3597039</t>
  </si>
  <si>
    <t>FANG/XIAO</t>
  </si>
  <si>
    <t>¥2,281.00</t>
  </si>
  <si>
    <t>¥129.00</t>
  </si>
  <si>
    <t>¥2,152.00</t>
  </si>
  <si>
    <t>703423572999</t>
  </si>
  <si>
    <t>3634168</t>
  </si>
  <si>
    <t>MA/TIANSHU</t>
  </si>
  <si>
    <t>2023-10-02</t>
  </si>
  <si>
    <t>2023-10-04</t>
  </si>
  <si>
    <t>¥732.00</t>
  </si>
  <si>
    <t>2023-07-14 15:47:19</t>
  </si>
  <si>
    <t>Standard Double Room Non-Smoking</t>
  </si>
  <si>
    <t>703418492986</t>
  </si>
  <si>
    <t>3613470</t>
  </si>
  <si>
    <t>880707439</t>
  </si>
  <si>
    <t>京阪京都八条口酒店</t>
  </si>
  <si>
    <t>WANG/LI JUAN</t>
  </si>
  <si>
    <t>2023-07-15</t>
  </si>
  <si>
    <t>¥385.00</t>
  </si>
  <si>
    <t>¥38.00</t>
  </si>
  <si>
    <t>¥347.00</t>
  </si>
  <si>
    <t>Standard Twin Room</t>
  </si>
  <si>
    <t>703422372678</t>
  </si>
  <si>
    <t>3631317</t>
  </si>
  <si>
    <t>880682830</t>
  </si>
  <si>
    <t>筑地银座KOKO酒店</t>
  </si>
  <si>
    <t>ZHANG/YUZHI</t>
  </si>
  <si>
    <t>¥790.00</t>
  </si>
  <si>
    <t>¥81.00</t>
  </si>
  <si>
    <t>¥709.00</t>
  </si>
  <si>
    <t>Moderate Twin Room</t>
  </si>
  <si>
    <t>703416550307</t>
  </si>
  <si>
    <t>3604314</t>
  </si>
  <si>
    <t>880659379</t>
  </si>
  <si>
    <t>环球影城东方酒店</t>
  </si>
  <si>
    <t>RONG/MAOLING</t>
  </si>
  <si>
    <t>2023-07-27</t>
  </si>
  <si>
    <t>¥1,870.00</t>
  </si>
  <si>
    <t>2023-07-15 08:06:49</t>
  </si>
  <si>
    <t>703415902720</t>
  </si>
  <si>
    <t>3600753</t>
  </si>
  <si>
    <t>YAN/LEI|CHU/DENGPENG</t>
  </si>
  <si>
    <t>¥4,376.00</t>
  </si>
  <si>
    <t>¥3,920.00</t>
  </si>
  <si>
    <t>Deluxe Room With River View</t>
  </si>
  <si>
    <t>703415506373</t>
  </si>
  <si>
    <t>3598477</t>
  </si>
  <si>
    <t>SONG/BOWEN</t>
  </si>
  <si>
    <t>703420854098</t>
  </si>
  <si>
    <t>3620526</t>
  </si>
  <si>
    <t>880703749</t>
  </si>
  <si>
    <t>香港铜锣湾利景酒店</t>
  </si>
  <si>
    <t>GAO/ZHENXUAN</t>
  </si>
  <si>
    <t>¥601.00</t>
  </si>
  <si>
    <t>¥541.00</t>
  </si>
  <si>
    <t>Economy Single Room</t>
  </si>
  <si>
    <t>703419279118</t>
  </si>
  <si>
    <t>3615912</t>
  </si>
  <si>
    <t>WU/JINYAN</t>
  </si>
  <si>
    <t>703421968075</t>
  </si>
  <si>
    <t>3626821</t>
  </si>
  <si>
    <t>FAN/QIUMENG</t>
  </si>
  <si>
    <t>¥170.00</t>
  </si>
  <si>
    <t>¥2,833.00</t>
  </si>
  <si>
    <t>703424250940</t>
  </si>
  <si>
    <t>3638378</t>
  </si>
  <si>
    <t>880640005</t>
  </si>
  <si>
    <t>三井花园饭店汐留意大利街 / 东京</t>
  </si>
  <si>
    <t>ZHANG/ZINING|KONG/HANJI</t>
  </si>
  <si>
    <t>2023-08-19</t>
  </si>
  <si>
    <t>2023-08-20</t>
  </si>
  <si>
    <t>¥1,119.00</t>
  </si>
  <si>
    <t>2023-07-15 14:00:17</t>
  </si>
  <si>
    <t>Moderate double room non smoking</t>
  </si>
  <si>
    <t>703423105191</t>
  </si>
  <si>
    <t>3634899</t>
  </si>
  <si>
    <t>880637098</t>
  </si>
  <si>
    <t>吉沃拉酒店</t>
  </si>
  <si>
    <t>HE/YAN</t>
  </si>
  <si>
    <t>¥585.00</t>
  </si>
  <si>
    <t>¥71.00</t>
  </si>
  <si>
    <t>¥514.00</t>
  </si>
  <si>
    <t>deluxe one bedroom suite</t>
  </si>
  <si>
    <t>703415868668</t>
  </si>
  <si>
    <t>3601363</t>
  </si>
  <si>
    <t>LAO/RUI|LIANG/JINGYI</t>
  </si>
  <si>
    <t>¥436.00</t>
  </si>
  <si>
    <t>¥47.00</t>
  </si>
  <si>
    <t>¥389.00</t>
  </si>
  <si>
    <t>703421189148</t>
  </si>
  <si>
    <t>3623962</t>
  </si>
  <si>
    <t>880650223</t>
  </si>
  <si>
    <t>横滨伊势佐木町岐山酒店</t>
  </si>
  <si>
    <t>YE/XINHAN</t>
  </si>
  <si>
    <t>¥697.00</t>
  </si>
  <si>
    <t>¥70.00</t>
  </si>
  <si>
    <t>¥627.00</t>
  </si>
  <si>
    <t>Superior Double - Smoking</t>
  </si>
  <si>
    <t>703420189931</t>
  </si>
  <si>
    <t>3620937</t>
  </si>
  <si>
    <t>880691695</t>
  </si>
  <si>
    <t>曼谷大仓新颐酒店</t>
  </si>
  <si>
    <t>DONG/FENG|DU/YUANYUAN</t>
  </si>
  <si>
    <t>¥1,652.00</t>
  </si>
  <si>
    <t>¥1,482.00</t>
  </si>
  <si>
    <t>Deluxe Twin Room - Non-Smoking</t>
  </si>
  <si>
    <t>703415076499</t>
  </si>
  <si>
    <t>3601658</t>
  </si>
  <si>
    <t>¥814.00</t>
  </si>
  <si>
    <t>¥726.00</t>
  </si>
  <si>
    <t>703415866733</t>
  </si>
  <si>
    <t>3600804</t>
  </si>
  <si>
    <t>880680166</t>
  </si>
  <si>
    <t>吉隆坡皇家朱兰酒店</t>
  </si>
  <si>
    <t>WU/TINGTING|YOU/HONGZHU</t>
  </si>
  <si>
    <t>¥1,422.00</t>
  </si>
  <si>
    <t>¥153.00</t>
  </si>
  <si>
    <t>¥1,269.00</t>
  </si>
  <si>
    <t>703415006191</t>
  </si>
  <si>
    <t>3600974</t>
  </si>
  <si>
    <t>880751806</t>
  </si>
  <si>
    <t>海丰大酒店</t>
  </si>
  <si>
    <t>GONG/CHUN|HE/RUI</t>
  </si>
  <si>
    <t>¥527.00</t>
  </si>
  <si>
    <t>¥57.00</t>
  </si>
  <si>
    <t>¥470.00</t>
  </si>
  <si>
    <t>Executive Standard Twin Room</t>
  </si>
  <si>
    <t>703414176783</t>
  </si>
  <si>
    <t>3597476</t>
  </si>
  <si>
    <t>880721674</t>
  </si>
  <si>
    <t>仙本那海丰精品酒店</t>
  </si>
  <si>
    <t>LI/XIANG</t>
  </si>
  <si>
    <t>¥1,305.00</t>
  </si>
  <si>
    <t>¥140.00</t>
  </si>
  <si>
    <t>boutique room</t>
  </si>
  <si>
    <t>703422567075</t>
  </si>
  <si>
    <t>3630206</t>
  </si>
  <si>
    <t>880722358</t>
  </si>
  <si>
    <t>新加坡乌节龙都大酒店 远东集团</t>
  </si>
  <si>
    <t>CAI/YIFENG</t>
  </si>
  <si>
    <t>2023-07-21</t>
  </si>
  <si>
    <t>¥4,533.00</t>
  </si>
  <si>
    <t>2023-07-16 16:24:50</t>
  </si>
  <si>
    <t>Deluxe Plus Room</t>
  </si>
  <si>
    <t>703422783747</t>
  </si>
  <si>
    <t>3630214</t>
  </si>
  <si>
    <t>¥1,621.00</t>
  </si>
  <si>
    <t>2023-07-16 16:24:56</t>
  </si>
  <si>
    <t>703424908782</t>
  </si>
  <si>
    <t>3637620</t>
  </si>
  <si>
    <t>880678663</t>
  </si>
  <si>
    <t>曼谷柏悦酒店</t>
  </si>
  <si>
    <t>MAO/FEINA|BIAN/JIANLIN</t>
  </si>
  <si>
    <t>2023-07-23</t>
  </si>
  <si>
    <t>¥5,642.00</t>
  </si>
  <si>
    <t>2023-07-16 17:18:32</t>
  </si>
  <si>
    <t>Twin Room</t>
  </si>
  <si>
    <t>合计</t>
  </si>
  <si>
    <t/>
  </si>
  <si>
    <t>¥64,454.00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</si>
  <si>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</si>
  <si>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</si>
  <si>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</si>
  <si>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</si>
  <si>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</si>
  <si>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</si>
  <si>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</si>
  <si>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</si>
  <si>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</si>
  <si>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A230718102156481</t>
  </si>
  <si>
    <t>A230718102230481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</si>
  <si>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58922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</si>
  <si>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</si>
  <si>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</si>
  <si>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</si>
  <si>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</si>
  <si>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</si>
  <si>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</si>
  <si>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</si>
  <si>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</si>
  <si>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</si>
  <si>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</si>
  <si>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</si>
  <si>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</si>
  <si>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</si>
  <si>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</si>
  <si>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</si>
  <si>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</si>
  <si>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</si>
  <si>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</si>
  <si>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HE YAN</t>
  </si>
  <si>
    <t>退房日周结</t>
  </si>
  <si>
    <t>514.00</t>
  </si>
  <si>
    <t>RMB</t>
  </si>
  <si>
    <t>0</t>
  </si>
  <si>
    <t>0.00</t>
  </si>
  <si>
    <t>汇趣住国际直连</t>
  </si>
  <si>
    <t>01.011563</t>
  </si>
  <si>
    <t>2023-07-14 17:09:11</t>
  </si>
  <si>
    <t>直连</t>
  </si>
  <si>
    <t>阿拉伯联合酋长国</t>
  </si>
  <si>
    <t>ZHANG YUZHI</t>
  </si>
  <si>
    <t>709.00</t>
  </si>
  <si>
    <t>2023-07-13 20:28:07</t>
  </si>
  <si>
    <t>日本</t>
  </si>
  <si>
    <t>FAN QIUMENG</t>
  </si>
  <si>
    <t>2833.00</t>
  </si>
  <si>
    <t>2023-07-13 11:02:09</t>
  </si>
  <si>
    <t>直采</t>
  </si>
  <si>
    <t>中国</t>
  </si>
  <si>
    <t>横滨伊势佐木町知乡酒店</t>
  </si>
  <si>
    <t>YE XINHAN</t>
  </si>
  <si>
    <t>627.00</t>
  </si>
  <si>
    <t>2023-07-12 08:43:18</t>
  </si>
  <si>
    <t>大阪东急卓越大酒店 御堂筋心斋桥</t>
  </si>
  <si>
    <t>WANG QIANMEI</t>
  </si>
  <si>
    <t>577.00</t>
  </si>
  <si>
    <t>2023-07-11 23:04:38</t>
  </si>
  <si>
    <t>曼谷大仓新颐饭店</t>
  </si>
  <si>
    <t>DONG FENG,DU YUANYUAN</t>
  </si>
  <si>
    <t>1482.00</t>
  </si>
  <si>
    <t>2023-07-11 20:25:00</t>
  </si>
  <si>
    <t>泰国</t>
  </si>
  <si>
    <t>GAO ZHENXUAN</t>
  </si>
  <si>
    <t>541.00</t>
  </si>
  <si>
    <t>2023-07-11 14:02:28</t>
  </si>
  <si>
    <t>GU WU</t>
  </si>
  <si>
    <t>88.00</t>
  </si>
  <si>
    <t>2023-07-10 16:09:08</t>
  </si>
  <si>
    <t>马来西亚</t>
  </si>
  <si>
    <t>WU JINYAN</t>
  </si>
  <si>
    <t>2903.00</t>
  </si>
  <si>
    <t>2023-07-10 16:01:50</t>
  </si>
  <si>
    <t>SHEN LIN</t>
  </si>
  <si>
    <t>2202.00</t>
  </si>
  <si>
    <t>2023-07-10 16:03:21</t>
  </si>
  <si>
    <t>FU LIANG</t>
  </si>
  <si>
    <t>248.00</t>
  </si>
  <si>
    <t>2023-07-10 11:33:14</t>
  </si>
  <si>
    <t>韩国</t>
  </si>
  <si>
    <t>XIE XINXIN,XIE HAN</t>
  </si>
  <si>
    <t>3406.00</t>
  </si>
  <si>
    <t>2023-07-10 11:14:06</t>
  </si>
  <si>
    <t>热海站前东横 INN</t>
  </si>
  <si>
    <t>ZOU XINYU</t>
  </si>
  <si>
    <t>396.00</t>
  </si>
  <si>
    <t>2023-07-09 21:58:45</t>
  </si>
  <si>
    <t>京都京阪八条口酒店</t>
  </si>
  <si>
    <t>WANG LI JUAN</t>
  </si>
  <si>
    <t>347.00</t>
  </si>
  <si>
    <t>2023-07-09 21:00:07</t>
  </si>
  <si>
    <t>LI ZHENGBEI</t>
  </si>
  <si>
    <t>400.00</t>
  </si>
  <si>
    <t>2023-07-09 12:37:09</t>
  </si>
  <si>
    <t>菲律宾</t>
  </si>
  <si>
    <t>LI SHENGZHE</t>
  </si>
  <si>
    <t>316.00</t>
  </si>
  <si>
    <t>2023-07-09 10:37:48</t>
  </si>
  <si>
    <t>大和ROYNET大阪新梅田酒店</t>
  </si>
  <si>
    <t>LAU KIWAI</t>
  </si>
  <si>
    <t>294.00</t>
  </si>
  <si>
    <t>2023-07-08 19:50:09</t>
  </si>
  <si>
    <t>ZENG JINBAO</t>
  </si>
  <si>
    <t>3203.00</t>
  </si>
  <si>
    <t>2023-07-08 21:06:14</t>
  </si>
  <si>
    <t>Huang Xueying</t>
  </si>
  <si>
    <t>734.00</t>
  </si>
  <si>
    <t>2023-07-08 17:17:48</t>
  </si>
  <si>
    <t>BUONO ELIZABETH FLAVIA</t>
  </si>
  <si>
    <t>2400.00</t>
  </si>
  <si>
    <t>2023-07-08 10:24:21</t>
  </si>
  <si>
    <t>FARFARA DIEGO</t>
  </si>
  <si>
    <t>1830.00</t>
  </si>
  <si>
    <t>2023-07-08 10:30:03</t>
  </si>
  <si>
    <t>CHEN TONGSHEN,DENG AIJIA</t>
  </si>
  <si>
    <t>1960.00</t>
  </si>
  <si>
    <t>2023-07-07 16:31:57</t>
  </si>
  <si>
    <t>DENG HUAN,LI AINI</t>
  </si>
  <si>
    <t>3003.00</t>
  </si>
  <si>
    <t>2023-07-07 16:25:14</t>
  </si>
  <si>
    <t>济州君临海域酒店</t>
  </si>
  <si>
    <t>BAO YING</t>
  </si>
  <si>
    <t>353.00</t>
  </si>
  <si>
    <t>2023-07-07 10:07:15</t>
  </si>
  <si>
    <t>SHI LULU</t>
  </si>
  <si>
    <t>2023-07-07 08:51:27</t>
  </si>
  <si>
    <t>2023-07-07 08:51:15</t>
  </si>
  <si>
    <t>ZHANG BINGXIN</t>
  </si>
  <si>
    <t>2023-07-07 08:51:39</t>
  </si>
  <si>
    <t>LIU JIA</t>
  </si>
  <si>
    <t>2023-07-07 14:08:11</t>
  </si>
  <si>
    <t>橡树套房酒店</t>
  </si>
  <si>
    <t>ZHENG HANBIN</t>
  </si>
  <si>
    <t>2283.00</t>
  </si>
  <si>
    <t>2023-07-06 22:54:10</t>
  </si>
  <si>
    <t>Wing Tat Grand Hotel</t>
  </si>
  <si>
    <t>WANG YUCHEN</t>
  </si>
  <si>
    <t>340.00</t>
  </si>
  <si>
    <t>2023-07-07 08:15:04</t>
  </si>
  <si>
    <t>726.00</t>
  </si>
  <si>
    <t>2023-07-07 08:15:51</t>
  </si>
  <si>
    <t>191.00</t>
  </si>
  <si>
    <t>2023-07-07 09:30:18</t>
  </si>
  <si>
    <t>安达曼白沙滩度假村</t>
  </si>
  <si>
    <t>JIANG RENJUN,REN YAWEI</t>
  </si>
  <si>
    <t>600.00</t>
  </si>
  <si>
    <t>2023-07-07 12:47:07</t>
  </si>
  <si>
    <t>LAO RUI,LIANG JINGYI</t>
  </si>
  <si>
    <t>389.00</t>
  </si>
  <si>
    <t>2023-07-07 08:50:32</t>
  </si>
  <si>
    <t>仙本那海丰大酒店</t>
  </si>
  <si>
    <t>GONG CHUN,HE RUI</t>
  </si>
  <si>
    <t>470.00</t>
  </si>
  <si>
    <t>2023-07-06 20:54:20</t>
  </si>
  <si>
    <t>WU TINGTING,YOU HONGZHU</t>
  </si>
  <si>
    <t>1269.00</t>
  </si>
  <si>
    <t>2023-07-08 14:52:42</t>
  </si>
  <si>
    <t>曼谷华美达广场湄南河畔酒店</t>
  </si>
  <si>
    <t>YAN LEI,CHU DENGPENG</t>
  </si>
  <si>
    <t>3920.00</t>
  </si>
  <si>
    <t>2023-07-06 20:49:54</t>
  </si>
  <si>
    <t>XU ZHENJUN,XU CAIYAN</t>
  </si>
  <si>
    <t>534.00</t>
  </si>
  <si>
    <t>2023-07-06 20:47:09</t>
  </si>
  <si>
    <t>LUO QIANG,LUO HAOFU</t>
  </si>
  <si>
    <t>2853.00</t>
  </si>
  <si>
    <t>2023-07-06 17:57:28</t>
  </si>
  <si>
    <t>WANG ZIHAO,WU JUAN</t>
  </si>
  <si>
    <t>3400.00</t>
  </si>
  <si>
    <t>2023-07-06 18:10:45</t>
  </si>
  <si>
    <t>SONG BOWEN</t>
  </si>
  <si>
    <t>2023-07-06 10:23:01</t>
  </si>
  <si>
    <t>LI XIANG</t>
  </si>
  <si>
    <t>1165.00</t>
  </si>
  <si>
    <t>2023-07-06 00:02:53</t>
  </si>
  <si>
    <t>FANG XIAO</t>
  </si>
  <si>
    <t>2152.00</t>
  </si>
  <si>
    <t>2023-07-05 23:15:52</t>
  </si>
  <si>
    <t>HUANG MEIYAN,HUANG LIANXIANG,FANG KWOKZHI</t>
  </si>
  <si>
    <t>399.00</t>
  </si>
  <si>
    <t>2023-07-05 15:00:37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</si>
</sst>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58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58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0" t="s">
        <v>83</v>
      </c>
      <c r="S2" s="11" t="s">
        <v>19</v>
      </c>
      <c r="T2" s="7"/>
      <c r="U2" s="10" t="s">
        <v>19</v>
      </c>
      <c r="V2" s="10" t="s">
        <v>83</v>
      </c>
      <c r="W2" s="11" t="s">
        <v>84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76</v>
      </c>
      <c r="H3" s="7" t="s">
        <v>77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0" t="s">
        <v>83</v>
      </c>
      <c r="S3" s="11" t="s">
        <v>19</v>
      </c>
      <c r="T3" s="7"/>
      <c r="U3" s="10" t="s">
        <v>19</v>
      </c>
      <c r="V3" s="10" t="s">
        <v>83</v>
      </c>
      <c r="W3" s="11" t="s">
        <v>84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85</v>
      </c>
      <c r="AD3" t="s">
        <v>6</v>
      </c>
      <c r="AE3" t="s">
        <v>86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91</v>
      </c>
      <c r="B4" s="6" t="s">
        <v>92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93</v>
      </c>
      <c r="H4" s="7" t="s">
        <v>94</v>
      </c>
      <c r="I4" s="7" t="s">
        <v>78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81</v>
      </c>
      <c r="P4" s="7" t="s">
        <v>82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101</v>
      </c>
      <c r="B5" s="6" t="s">
        <v>102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103</v>
      </c>
      <c r="H5" s="7" t="s">
        <v>104</v>
      </c>
      <c r="I5" s="7" t="s">
        <v>78</v>
      </c>
      <c r="J5" s="7" t="s">
        <v>2</v>
      </c>
      <c r="K5" s="7" t="s">
        <v>105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81</v>
      </c>
      <c r="P6" s="7" t="s">
        <v>82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3</v>
      </c>
      <c r="N7" s="7" t="s">
        <v>115</v>
      </c>
      <c r="O7" s="7" t="s">
        <v>80</v>
      </c>
      <c r="P7" s="7" t="s">
        <v>82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 t="s">
        <v>130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80</v>
      </c>
      <c r="O8" s="7" t="s">
        <v>81</v>
      </c>
      <c r="P8" s="7" t="s">
        <v>82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 t="s">
        <v>139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131</v>
      </c>
      <c r="H9" s="7" t="s">
        <v>132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115</v>
      </c>
      <c r="O9" s="7" t="s">
        <v>81</v>
      </c>
      <c r="P9" s="7" t="s">
        <v>82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137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 t="s">
        <v>145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5</v>
      </c>
      <c r="N10" s="7" t="s">
        <v>115</v>
      </c>
      <c r="O10" s="7" t="s">
        <v>149</v>
      </c>
      <c r="P10" s="7" t="s">
        <v>150</v>
      </c>
      <c r="Q10" s="7"/>
      <c r="R10" s="10" t="s">
        <v>151</v>
      </c>
      <c r="S10" s="11" t="s">
        <v>151</v>
      </c>
      <c r="T10" s="7" t="s">
        <v>152</v>
      </c>
      <c r="U10" s="10" t="s">
        <v>19</v>
      </c>
      <c r="V10" s="10" t="s">
        <v>19</v>
      </c>
      <c r="W10" s="11" t="s">
        <v>19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19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 t="s">
        <v>155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131</v>
      </c>
      <c r="H11" s="7" t="s">
        <v>132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115</v>
      </c>
      <c r="O11" s="7" t="s">
        <v>81</v>
      </c>
      <c r="P11" s="7" t="s">
        <v>82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137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 t="s">
        <v>161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 t="s">
        <v>170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76</v>
      </c>
      <c r="H13" s="7" t="s">
        <v>77</v>
      </c>
      <c r="I13" s="7" t="s">
        <v>78</v>
      </c>
      <c r="J13" s="7" t="s">
        <v>2</v>
      </c>
      <c r="K13" s="7" t="s">
        <v>90</v>
      </c>
      <c r="L13" s="7">
        <v>1</v>
      </c>
      <c r="M13" s="7">
        <v>1</v>
      </c>
      <c r="N13" s="7" t="s">
        <v>80</v>
      </c>
      <c r="O13" s="7" t="s">
        <v>82</v>
      </c>
      <c r="P13" s="7" t="s">
        <v>171</v>
      </c>
      <c r="Q13" s="7"/>
      <c r="R13" s="10" t="s">
        <v>83</v>
      </c>
      <c r="S13" s="11" t="s">
        <v>19</v>
      </c>
      <c r="T13" s="7"/>
      <c r="U13" s="10" t="s">
        <v>19</v>
      </c>
      <c r="V13" s="10" t="s">
        <v>83</v>
      </c>
      <c r="W13" s="11" t="s">
        <v>84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85</v>
      </c>
      <c r="AD13" t="s">
        <v>6</v>
      </c>
      <c r="AE13" t="s">
        <v>86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 t="s">
        <v>173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76</v>
      </c>
      <c r="H14" s="7" t="s">
        <v>77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82</v>
      </c>
      <c r="P14" s="7" t="s">
        <v>171</v>
      </c>
      <c r="Q14" s="7"/>
      <c r="R14" s="10" t="s">
        <v>83</v>
      </c>
      <c r="S14" s="11" t="s">
        <v>19</v>
      </c>
      <c r="T14" s="7"/>
      <c r="U14" s="10" t="s">
        <v>19</v>
      </c>
      <c r="V14" s="10" t="s">
        <v>83</v>
      </c>
      <c r="W14" s="11" t="s">
        <v>84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85</v>
      </c>
      <c r="AD14" t="s">
        <v>6</v>
      </c>
      <c r="AE14" t="s">
        <v>86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175</v>
      </c>
      <c r="B15" s="6" t="s">
        <v>176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76</v>
      </c>
      <c r="H15" s="7" t="s">
        <v>77</v>
      </c>
      <c r="I15" s="7" t="s">
        <v>78</v>
      </c>
      <c r="J15" s="7" t="s">
        <v>2</v>
      </c>
      <c r="K15" s="7" t="s">
        <v>177</v>
      </c>
      <c r="L15" s="7">
        <v>1</v>
      </c>
      <c r="M15" s="7">
        <v>1</v>
      </c>
      <c r="N15" s="7" t="s">
        <v>178</v>
      </c>
      <c r="O15" s="7" t="s">
        <v>82</v>
      </c>
      <c r="P15" s="7" t="s">
        <v>171</v>
      </c>
      <c r="Q15" s="7"/>
      <c r="R15" s="10" t="s">
        <v>179</v>
      </c>
      <c r="S15" s="11" t="s">
        <v>19</v>
      </c>
      <c r="T15" s="7"/>
      <c r="U15" s="10" t="s">
        <v>19</v>
      </c>
      <c r="V15" s="10" t="s">
        <v>179</v>
      </c>
      <c r="W15" s="11" t="s">
        <v>180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181</v>
      </c>
      <c r="AD15" t="s">
        <v>6</v>
      </c>
      <c r="AE15" t="s">
        <v>86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182</v>
      </c>
      <c r="B16" s="6" t="s">
        <v>183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82</v>
      </c>
      <c r="O16" s="7" t="s">
        <v>82</v>
      </c>
      <c r="P16" s="7" t="s">
        <v>171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188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191</v>
      </c>
      <c r="B17" s="6" t="s">
        <v>192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2</v>
      </c>
      <c r="N17" s="7" t="s">
        <v>96</v>
      </c>
      <c r="O17" s="7" t="s">
        <v>81</v>
      </c>
      <c r="P17" s="7" t="s">
        <v>171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200</v>
      </c>
      <c r="B18" s="6" t="s">
        <v>201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193</v>
      </c>
      <c r="H18" s="7" t="s">
        <v>194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2</v>
      </c>
      <c r="N18" s="7" t="s">
        <v>96</v>
      </c>
      <c r="O18" s="7" t="s">
        <v>81</v>
      </c>
      <c r="P18" s="7" t="s">
        <v>171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205</v>
      </c>
      <c r="AD18" t="s">
        <v>6</v>
      </c>
      <c r="AE18" t="s">
        <v>199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 t="s">
        <v>207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96</v>
      </c>
      <c r="O19" s="7" t="s">
        <v>82</v>
      </c>
      <c r="P19" s="7" t="s">
        <v>171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 t="s">
        <v>216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2</v>
      </c>
      <c r="M20" s="7">
        <v>1</v>
      </c>
      <c r="N20" s="7" t="s">
        <v>82</v>
      </c>
      <c r="O20" s="7" t="s">
        <v>82</v>
      </c>
      <c r="P20" s="7" t="s">
        <v>171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221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224</v>
      </c>
      <c r="B21" s="6" t="s">
        <v>225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226</v>
      </c>
      <c r="H21" s="7" t="s">
        <v>227</v>
      </c>
      <c r="I21" s="7" t="s">
        <v>78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81</v>
      </c>
      <c r="O21" s="7" t="s">
        <v>82</v>
      </c>
      <c r="P21" s="7" t="s">
        <v>171</v>
      </c>
      <c r="Q21" s="7"/>
      <c r="R21" s="10" t="s">
        <v>85</v>
      </c>
      <c r="S21" s="11" t="s">
        <v>19</v>
      </c>
      <c r="T21" s="7"/>
      <c r="U21" s="10" t="s">
        <v>19</v>
      </c>
      <c r="V21" s="10" t="s">
        <v>85</v>
      </c>
      <c r="W21" s="11" t="s">
        <v>229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232</v>
      </c>
      <c r="B22" s="6" t="s">
        <v>233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115</v>
      </c>
      <c r="O22" s="7" t="s">
        <v>171</v>
      </c>
      <c r="P22" s="7" t="s">
        <v>237</v>
      </c>
      <c r="Q22" s="7"/>
      <c r="R22" s="10" t="s">
        <v>238</v>
      </c>
      <c r="S22" s="11" t="s">
        <v>19</v>
      </c>
      <c r="T22" s="7"/>
      <c r="U22" s="10" t="s">
        <v>19</v>
      </c>
      <c r="V22" s="10" t="s">
        <v>238</v>
      </c>
      <c r="W22" s="11" t="s">
        <v>239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242</v>
      </c>
      <c r="B23" s="6" t="s">
        <v>243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3</v>
      </c>
      <c r="N23" s="7" t="s">
        <v>237</v>
      </c>
      <c r="O23" s="7" t="s">
        <v>247</v>
      </c>
      <c r="P23" s="7" t="s">
        <v>248</v>
      </c>
      <c r="Q23" s="7"/>
      <c r="R23" s="10" t="s">
        <v>249</v>
      </c>
      <c r="S23" s="11" t="s">
        <v>249</v>
      </c>
      <c r="T23" s="7" t="s">
        <v>250</v>
      </c>
      <c r="U23" s="10" t="s">
        <v>19</v>
      </c>
      <c r="V23" s="10" t="s">
        <v>19</v>
      </c>
      <c r="W23" s="11" t="s">
        <v>19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19</v>
      </c>
      <c r="AD23" t="s">
        <v>6</v>
      </c>
      <c r="AE23" t="s">
        <v>251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252</v>
      </c>
      <c r="B24" s="6" t="s">
        <v>253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254</v>
      </c>
      <c r="H24" s="7" t="s">
        <v>255</v>
      </c>
      <c r="I24" s="7" t="s">
        <v>78</v>
      </c>
      <c r="J24" s="7" t="s">
        <v>2</v>
      </c>
      <c r="K24" s="7" t="s">
        <v>256</v>
      </c>
      <c r="L24" s="7">
        <v>1</v>
      </c>
      <c r="M24" s="7">
        <v>1</v>
      </c>
      <c r="N24" s="7" t="s">
        <v>82</v>
      </c>
      <c r="O24" s="7" t="s">
        <v>171</v>
      </c>
      <c r="P24" s="7" t="s">
        <v>237</v>
      </c>
      <c r="Q24" s="7"/>
      <c r="R24" s="10" t="s">
        <v>257</v>
      </c>
      <c r="S24" s="11" t="s">
        <v>19</v>
      </c>
      <c r="T24" s="7"/>
      <c r="U24" s="10" t="s">
        <v>19</v>
      </c>
      <c r="V24" s="10" t="s">
        <v>257</v>
      </c>
      <c r="W24" s="11" t="s">
        <v>258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212</v>
      </c>
      <c r="AD24" t="s">
        <v>6</v>
      </c>
      <c r="AE24" t="s">
        <v>231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259</v>
      </c>
      <c r="B25" s="6" t="s">
        <v>260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261</v>
      </c>
      <c r="H25" s="7" t="s">
        <v>262</v>
      </c>
      <c r="I25" s="7" t="s">
        <v>78</v>
      </c>
      <c r="J25" s="7" t="s">
        <v>2</v>
      </c>
      <c r="K25" s="7" t="s">
        <v>263</v>
      </c>
      <c r="L25" s="7">
        <v>1</v>
      </c>
      <c r="M25" s="7">
        <v>1</v>
      </c>
      <c r="N25" s="7" t="s">
        <v>82</v>
      </c>
      <c r="O25" s="7" t="s">
        <v>264</v>
      </c>
      <c r="P25" s="7" t="s">
        <v>265</v>
      </c>
      <c r="Q25" s="7"/>
      <c r="R25" s="10" t="s">
        <v>266</v>
      </c>
      <c r="S25" s="11" t="s">
        <v>266</v>
      </c>
      <c r="T25" s="7" t="s">
        <v>267</v>
      </c>
      <c r="U25" s="10" t="s">
        <v>19</v>
      </c>
      <c r="V25" s="10" t="s">
        <v>19</v>
      </c>
      <c r="W25" s="11" t="s">
        <v>19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19</v>
      </c>
      <c r="AD25" t="s">
        <v>6</v>
      </c>
      <c r="AE25" t="s">
        <v>241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268</v>
      </c>
      <c r="B26" s="6" t="s">
        <v>269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270</v>
      </c>
      <c r="H26" s="7" t="s">
        <v>271</v>
      </c>
      <c r="I26" s="7" t="s">
        <v>78</v>
      </c>
      <c r="J26" s="7" t="s">
        <v>2</v>
      </c>
      <c r="K26" s="7" t="s">
        <v>272</v>
      </c>
      <c r="L26" s="7">
        <v>1</v>
      </c>
      <c r="M26" s="7">
        <v>1</v>
      </c>
      <c r="N26" s="7" t="s">
        <v>237</v>
      </c>
      <c r="O26" s="7" t="s">
        <v>237</v>
      </c>
      <c r="P26" s="7" t="s">
        <v>247</v>
      </c>
      <c r="Q26" s="7"/>
      <c r="R26" s="10" t="s">
        <v>273</v>
      </c>
      <c r="S26" s="11" t="s">
        <v>273</v>
      </c>
      <c r="T26" s="7" t="s">
        <v>274</v>
      </c>
      <c r="U26" s="10" t="s">
        <v>19</v>
      </c>
      <c r="V26" s="10" t="s">
        <v>19</v>
      </c>
      <c r="W26" s="11" t="s">
        <v>19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19</v>
      </c>
      <c r="AD26" t="s">
        <v>6</v>
      </c>
      <c r="AE26" t="s">
        <v>275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276</v>
      </c>
      <c r="B27" s="6" t="s">
        <v>277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278</v>
      </c>
      <c r="H27" s="7" t="s">
        <v>279</v>
      </c>
      <c r="I27" s="7" t="s">
        <v>78</v>
      </c>
      <c r="J27" s="7" t="s">
        <v>2</v>
      </c>
      <c r="K27" s="7" t="s">
        <v>280</v>
      </c>
      <c r="L27" s="7">
        <v>1</v>
      </c>
      <c r="M27" s="7">
        <v>3</v>
      </c>
      <c r="N27" s="7" t="s">
        <v>81</v>
      </c>
      <c r="O27" s="7" t="s">
        <v>281</v>
      </c>
      <c r="P27" s="7" t="s">
        <v>282</v>
      </c>
      <c r="Q27" s="7"/>
      <c r="R27" s="10" t="s">
        <v>283</v>
      </c>
      <c r="S27" s="11" t="s">
        <v>283</v>
      </c>
      <c r="T27" s="7" t="s">
        <v>284</v>
      </c>
      <c r="U27" s="10" t="s">
        <v>19</v>
      </c>
      <c r="V27" s="10" t="s">
        <v>19</v>
      </c>
      <c r="W27" s="11" t="s">
        <v>19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19</v>
      </c>
      <c r="AD27" t="s">
        <v>6</v>
      </c>
      <c r="AE27" t="s">
        <v>285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286</v>
      </c>
      <c r="B28" s="6" t="s">
        <v>287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288</v>
      </c>
      <c r="H28" s="7" t="s">
        <v>289</v>
      </c>
      <c r="I28" s="7" t="s">
        <v>78</v>
      </c>
      <c r="J28" s="7" t="s">
        <v>2</v>
      </c>
      <c r="K28" s="7" t="s">
        <v>290</v>
      </c>
      <c r="L28" s="7">
        <v>1</v>
      </c>
      <c r="M28" s="7">
        <v>1</v>
      </c>
      <c r="N28" s="7" t="s">
        <v>237</v>
      </c>
      <c r="O28" s="7" t="s">
        <v>291</v>
      </c>
      <c r="P28" s="7" t="s">
        <v>292</v>
      </c>
      <c r="Q28" s="7"/>
      <c r="R28" s="10" t="s">
        <v>293</v>
      </c>
      <c r="S28" s="11" t="s">
        <v>293</v>
      </c>
      <c r="T28" s="7" t="s">
        <v>294</v>
      </c>
      <c r="U28" s="10" t="s">
        <v>19</v>
      </c>
      <c r="V28" s="10" t="s">
        <v>19</v>
      </c>
      <c r="W28" s="11" t="s">
        <v>19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19</v>
      </c>
      <c r="AD28" t="s">
        <v>6</v>
      </c>
      <c r="AE28" t="s">
        <v>295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296</v>
      </c>
      <c r="B29" s="6" t="s">
        <v>297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298</v>
      </c>
      <c r="H29" s="7" t="s">
        <v>299</v>
      </c>
      <c r="I29" s="7" t="s">
        <v>78</v>
      </c>
      <c r="J29" s="7" t="s">
        <v>2</v>
      </c>
      <c r="K29" s="7" t="s">
        <v>300</v>
      </c>
      <c r="L29" s="7">
        <v>1</v>
      </c>
      <c r="M29" s="7">
        <v>1</v>
      </c>
      <c r="N29" s="7" t="s">
        <v>237</v>
      </c>
      <c r="O29" s="7" t="s">
        <v>301</v>
      </c>
      <c r="P29" s="7" t="s">
        <v>302</v>
      </c>
      <c r="Q29" s="7"/>
      <c r="R29" s="10" t="s">
        <v>303</v>
      </c>
      <c r="S29" s="11" t="s">
        <v>303</v>
      </c>
      <c r="T29" s="7" t="s">
        <v>304</v>
      </c>
      <c r="U29" s="10" t="s">
        <v>19</v>
      </c>
      <c r="V29" s="10" t="s">
        <v>19</v>
      </c>
      <c r="W29" s="11" t="s">
        <v>19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19</v>
      </c>
      <c r="AD29" t="s">
        <v>6</v>
      </c>
      <c r="AE29" t="s">
        <v>305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306</v>
      </c>
      <c r="B30" s="6" t="s">
        <v>307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131</v>
      </c>
      <c r="H30" s="7" t="s">
        <v>132</v>
      </c>
      <c r="I30" s="7" t="s">
        <v>78</v>
      </c>
      <c r="J30" s="7" t="s">
        <v>2</v>
      </c>
      <c r="K30" s="7" t="s">
        <v>308</v>
      </c>
      <c r="L30" s="7">
        <v>1</v>
      </c>
      <c r="M30" s="7">
        <v>1</v>
      </c>
      <c r="N30" s="7" t="s">
        <v>96</v>
      </c>
      <c r="O30" s="7" t="s">
        <v>237</v>
      </c>
      <c r="P30" s="7" t="s">
        <v>247</v>
      </c>
      <c r="Q30" s="7"/>
      <c r="R30" s="10" t="s">
        <v>309</v>
      </c>
      <c r="S30" s="11" t="s">
        <v>19</v>
      </c>
      <c r="T30" s="7"/>
      <c r="U30" s="10" t="s">
        <v>19</v>
      </c>
      <c r="V30" s="10" t="s">
        <v>309</v>
      </c>
      <c r="W30" s="11" t="s">
        <v>310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311</v>
      </c>
      <c r="AD30" t="s">
        <v>6</v>
      </c>
      <c r="AE30" t="s">
        <v>137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312</v>
      </c>
      <c r="B31" s="6" t="s">
        <v>313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314</v>
      </c>
      <c r="H31" s="7" t="s">
        <v>315</v>
      </c>
      <c r="I31" s="7" t="s">
        <v>78</v>
      </c>
      <c r="J31" s="7" t="s">
        <v>2</v>
      </c>
      <c r="K31" s="7" t="s">
        <v>316</v>
      </c>
      <c r="L31" s="7">
        <v>1</v>
      </c>
      <c r="M31" s="7">
        <v>1</v>
      </c>
      <c r="N31" s="7" t="s">
        <v>247</v>
      </c>
      <c r="O31" s="7" t="s">
        <v>317</v>
      </c>
      <c r="P31" s="7" t="s">
        <v>318</v>
      </c>
      <c r="Q31" s="7"/>
      <c r="R31" s="10" t="s">
        <v>319</v>
      </c>
      <c r="S31" s="11" t="s">
        <v>319</v>
      </c>
      <c r="T31" s="7" t="s">
        <v>320</v>
      </c>
      <c r="U31" s="10" t="s">
        <v>19</v>
      </c>
      <c r="V31" s="10" t="s">
        <v>19</v>
      </c>
      <c r="W31" s="11" t="s">
        <v>19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19</v>
      </c>
      <c r="AD31" t="s">
        <v>6</v>
      </c>
      <c r="AE31" t="s">
        <v>321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322</v>
      </c>
      <c r="B32" s="6" t="s">
        <v>323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324</v>
      </c>
      <c r="H32" s="7" t="s">
        <v>325</v>
      </c>
      <c r="I32" s="7" t="s">
        <v>78</v>
      </c>
      <c r="J32" s="7" t="s">
        <v>2</v>
      </c>
      <c r="K32" s="7" t="s">
        <v>326</v>
      </c>
      <c r="L32" s="7">
        <v>1</v>
      </c>
      <c r="M32" s="7">
        <v>1</v>
      </c>
      <c r="N32" s="7" t="s">
        <v>115</v>
      </c>
      <c r="O32" s="7" t="s">
        <v>247</v>
      </c>
      <c r="P32" s="7" t="s">
        <v>327</v>
      </c>
      <c r="Q32" s="7"/>
      <c r="R32" s="10" t="s">
        <v>328</v>
      </c>
      <c r="S32" s="11" t="s">
        <v>19</v>
      </c>
      <c r="T32" s="7"/>
      <c r="U32" s="10" t="s">
        <v>19</v>
      </c>
      <c r="V32" s="10" t="s">
        <v>328</v>
      </c>
      <c r="W32" s="11" t="s">
        <v>329</v>
      </c>
      <c r="X32" s="11" t="s">
        <v>19</v>
      </c>
      <c r="Y32" s="10" t="s">
        <v>19</v>
      </c>
      <c r="Z32" s="11" t="s">
        <v>19</v>
      </c>
      <c r="AA32" s="13" t="s">
        <v>19</v>
      </c>
      <c r="AB32" t="s">
        <v>19</v>
      </c>
      <c r="AC32" t="s">
        <v>330</v>
      </c>
      <c r="AD32" t="s">
        <v>6</v>
      </c>
      <c r="AE32" t="s">
        <v>331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332</v>
      </c>
      <c r="B33" s="6" t="s">
        <v>333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334</v>
      </c>
      <c r="H33" s="7" t="s">
        <v>335</v>
      </c>
      <c r="I33" s="7" t="s">
        <v>78</v>
      </c>
      <c r="J33" s="7" t="s">
        <v>2</v>
      </c>
      <c r="K33" s="7" t="s">
        <v>336</v>
      </c>
      <c r="L33" s="7">
        <v>1</v>
      </c>
      <c r="M33" s="7">
        <v>1</v>
      </c>
      <c r="N33" s="7" t="s">
        <v>171</v>
      </c>
      <c r="O33" s="7" t="s">
        <v>247</v>
      </c>
      <c r="P33" s="7" t="s">
        <v>327</v>
      </c>
      <c r="Q33" s="7"/>
      <c r="R33" s="10" t="s">
        <v>337</v>
      </c>
      <c r="S33" s="11" t="s">
        <v>19</v>
      </c>
      <c r="T33" s="7"/>
      <c r="U33" s="10" t="s">
        <v>19</v>
      </c>
      <c r="V33" s="10" t="s">
        <v>337</v>
      </c>
      <c r="W33" s="11" t="s">
        <v>338</v>
      </c>
      <c r="X33" s="11" t="s">
        <v>19</v>
      </c>
      <c r="Y33" s="10" t="s">
        <v>19</v>
      </c>
      <c r="Z33" s="11" t="s">
        <v>19</v>
      </c>
      <c r="AA33" s="13" t="s">
        <v>19</v>
      </c>
      <c r="AB33" t="s">
        <v>19</v>
      </c>
      <c r="AC33" t="s">
        <v>339</v>
      </c>
      <c r="AD33" t="s">
        <v>6</v>
      </c>
      <c r="AE33" t="s">
        <v>340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341</v>
      </c>
      <c r="B34" s="6" t="s">
        <v>342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343</v>
      </c>
      <c r="H34" s="7" t="s">
        <v>344</v>
      </c>
      <c r="I34" s="7" t="s">
        <v>78</v>
      </c>
      <c r="J34" s="7" t="s">
        <v>2</v>
      </c>
      <c r="K34" s="7" t="s">
        <v>345</v>
      </c>
      <c r="L34" s="7">
        <v>1</v>
      </c>
      <c r="M34" s="7">
        <v>1</v>
      </c>
      <c r="N34" s="7" t="s">
        <v>115</v>
      </c>
      <c r="O34" s="7" t="s">
        <v>247</v>
      </c>
      <c r="P34" s="7" t="s">
        <v>327</v>
      </c>
      <c r="Q34" s="7"/>
      <c r="R34" s="10" t="s">
        <v>346</v>
      </c>
      <c r="S34" s="11" t="s">
        <v>19</v>
      </c>
      <c r="T34" s="7"/>
      <c r="U34" s="10" t="s">
        <v>19</v>
      </c>
      <c r="V34" s="10" t="s">
        <v>346</v>
      </c>
      <c r="W34" s="11" t="s">
        <v>347</v>
      </c>
      <c r="X34" s="11" t="s">
        <v>19</v>
      </c>
      <c r="Y34" s="10" t="s">
        <v>19</v>
      </c>
      <c r="Z34" s="11" t="s">
        <v>19</v>
      </c>
      <c r="AA34" s="13" t="s">
        <v>19</v>
      </c>
      <c r="AB34" t="s">
        <v>19</v>
      </c>
      <c r="AC34" t="s">
        <v>348</v>
      </c>
      <c r="AD34" t="s">
        <v>6</v>
      </c>
      <c r="AE34" t="s">
        <v>349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350</v>
      </c>
      <c r="B35" s="6" t="s">
        <v>351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352</v>
      </c>
      <c r="H35" s="7" t="s">
        <v>353</v>
      </c>
      <c r="I35" s="7" t="s">
        <v>78</v>
      </c>
      <c r="J35" s="7" t="s">
        <v>2</v>
      </c>
      <c r="K35" s="7" t="s">
        <v>354</v>
      </c>
      <c r="L35" s="7">
        <v>1</v>
      </c>
      <c r="M35" s="7">
        <v>2</v>
      </c>
      <c r="N35" s="7" t="s">
        <v>80</v>
      </c>
      <c r="O35" s="7" t="s">
        <v>237</v>
      </c>
      <c r="P35" s="7" t="s">
        <v>327</v>
      </c>
      <c r="Q35" s="7"/>
      <c r="R35" s="10" t="s">
        <v>355</v>
      </c>
      <c r="S35" s="11" t="s">
        <v>19</v>
      </c>
      <c r="T35" s="7"/>
      <c r="U35" s="10" t="s">
        <v>19</v>
      </c>
      <c r="V35" s="10" t="s">
        <v>355</v>
      </c>
      <c r="W35" s="11" t="s">
        <v>356</v>
      </c>
      <c r="X35" s="11" t="s">
        <v>19</v>
      </c>
      <c r="Y35" s="10" t="s">
        <v>19</v>
      </c>
      <c r="Z35" s="11" t="s">
        <v>19</v>
      </c>
      <c r="AA35" s="13" t="s">
        <v>19</v>
      </c>
      <c r="AB35" t="s">
        <v>19</v>
      </c>
      <c r="AC35" t="s">
        <v>357</v>
      </c>
      <c r="AD35" t="s">
        <v>6</v>
      </c>
      <c r="AE35" t="s">
        <v>358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359</v>
      </c>
      <c r="B36" s="6" t="s">
        <v>360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361</v>
      </c>
      <c r="H36" s="7" t="s">
        <v>362</v>
      </c>
      <c r="I36" s="7" t="s">
        <v>78</v>
      </c>
      <c r="J36" s="7" t="s">
        <v>2</v>
      </c>
      <c r="K36" s="7" t="s">
        <v>236</v>
      </c>
      <c r="L36" s="7">
        <v>1</v>
      </c>
      <c r="M36" s="7">
        <v>1</v>
      </c>
      <c r="N36" s="7" t="s">
        <v>115</v>
      </c>
      <c r="O36" s="7" t="s">
        <v>247</v>
      </c>
      <c r="P36" s="7" t="s">
        <v>327</v>
      </c>
      <c r="Q36" s="7"/>
      <c r="R36" s="10" t="s">
        <v>363</v>
      </c>
      <c r="S36" s="11" t="s">
        <v>19</v>
      </c>
      <c r="T36" s="7"/>
      <c r="U36" s="10" t="s">
        <v>19</v>
      </c>
      <c r="V36" s="10" t="s">
        <v>363</v>
      </c>
      <c r="W36" s="11" t="s">
        <v>364</v>
      </c>
      <c r="X36" s="11" t="s">
        <v>19</v>
      </c>
      <c r="Y36" s="10" t="s">
        <v>19</v>
      </c>
      <c r="Z36" s="11" t="s">
        <v>19</v>
      </c>
      <c r="AA36" s="13" t="s">
        <v>19</v>
      </c>
      <c r="AB36" t="s">
        <v>19</v>
      </c>
      <c r="AC36" t="s">
        <v>365</v>
      </c>
      <c r="AD36" t="s">
        <v>6</v>
      </c>
      <c r="AE36" t="s">
        <v>241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366</v>
      </c>
      <c r="B37" s="6" t="s">
        <v>367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131</v>
      </c>
      <c r="H37" s="7" t="s">
        <v>132</v>
      </c>
      <c r="I37" s="7" t="s">
        <v>78</v>
      </c>
      <c r="J37" s="7" t="s">
        <v>2</v>
      </c>
      <c r="K37" s="7" t="s">
        <v>368</v>
      </c>
      <c r="L37" s="7">
        <v>1</v>
      </c>
      <c r="M37" s="7">
        <v>1</v>
      </c>
      <c r="N37" s="7" t="s">
        <v>82</v>
      </c>
      <c r="O37" s="7" t="s">
        <v>247</v>
      </c>
      <c r="P37" s="7" t="s">
        <v>327</v>
      </c>
      <c r="Q37" s="7"/>
      <c r="R37" s="10" t="s">
        <v>369</v>
      </c>
      <c r="S37" s="11" t="s">
        <v>19</v>
      </c>
      <c r="T37" s="7"/>
      <c r="U37" s="10" t="s">
        <v>19</v>
      </c>
      <c r="V37" s="10" t="s">
        <v>369</v>
      </c>
      <c r="W37" s="11" t="s">
        <v>370</v>
      </c>
      <c r="X37" s="11" t="s">
        <v>19</v>
      </c>
      <c r="Y37" s="10" t="s">
        <v>19</v>
      </c>
      <c r="Z37" s="11" t="s">
        <v>19</v>
      </c>
      <c r="AA37" s="13" t="s">
        <v>19</v>
      </c>
      <c r="AB37" t="s">
        <v>19</v>
      </c>
      <c r="AC37" t="s">
        <v>371</v>
      </c>
      <c r="AD37" t="s">
        <v>6</v>
      </c>
      <c r="AE37" t="s">
        <v>137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372</v>
      </c>
      <c r="B38" s="6" t="s">
        <v>373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131</v>
      </c>
      <c r="H38" s="7" t="s">
        <v>132</v>
      </c>
      <c r="I38" s="7" t="s">
        <v>78</v>
      </c>
      <c r="J38" s="7" t="s">
        <v>2</v>
      </c>
      <c r="K38" s="7" t="s">
        <v>374</v>
      </c>
      <c r="L38" s="7">
        <v>1</v>
      </c>
      <c r="M38" s="7">
        <v>1</v>
      </c>
      <c r="N38" s="7" t="s">
        <v>178</v>
      </c>
      <c r="O38" s="7" t="s">
        <v>247</v>
      </c>
      <c r="P38" s="7" t="s">
        <v>327</v>
      </c>
      <c r="Q38" s="7"/>
      <c r="R38" s="10" t="s">
        <v>375</v>
      </c>
      <c r="S38" s="11" t="s">
        <v>19</v>
      </c>
      <c r="T38" s="7"/>
      <c r="U38" s="10" t="s">
        <v>19</v>
      </c>
      <c r="V38" s="10" t="s">
        <v>375</v>
      </c>
      <c r="W38" s="11" t="s">
        <v>376</v>
      </c>
      <c r="X38" s="11" t="s">
        <v>19</v>
      </c>
      <c r="Y38" s="10" t="s">
        <v>19</v>
      </c>
      <c r="Z38" s="11" t="s">
        <v>19</v>
      </c>
      <c r="AA38" s="13" t="s">
        <v>19</v>
      </c>
      <c r="AB38" t="s">
        <v>19</v>
      </c>
      <c r="AC38" t="s">
        <v>377</v>
      </c>
      <c r="AD38" t="s">
        <v>6</v>
      </c>
      <c r="AE38" t="s">
        <v>137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378</v>
      </c>
      <c r="B39" s="6" t="s">
        <v>379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93</v>
      </c>
      <c r="H39" s="7" t="s">
        <v>94</v>
      </c>
      <c r="I39" s="7" t="s">
        <v>78</v>
      </c>
      <c r="J39" s="7" t="s">
        <v>2</v>
      </c>
      <c r="K39" s="7" t="s">
        <v>380</v>
      </c>
      <c r="L39" s="7">
        <v>1</v>
      </c>
      <c r="M39" s="7">
        <v>2</v>
      </c>
      <c r="N39" s="7" t="s">
        <v>327</v>
      </c>
      <c r="O39" s="7" t="s">
        <v>381</v>
      </c>
      <c r="P39" s="7" t="s">
        <v>382</v>
      </c>
      <c r="Q39" s="7"/>
      <c r="R39" s="10" t="s">
        <v>383</v>
      </c>
      <c r="S39" s="11" t="s">
        <v>383</v>
      </c>
      <c r="T39" s="7" t="s">
        <v>384</v>
      </c>
      <c r="U39" s="10" t="s">
        <v>19</v>
      </c>
      <c r="V39" s="10" t="s">
        <v>19</v>
      </c>
      <c r="W39" s="11" t="s">
        <v>19</v>
      </c>
      <c r="X39" s="11" t="s">
        <v>19</v>
      </c>
      <c r="Y39" s="10" t="s">
        <v>19</v>
      </c>
      <c r="Z39" s="11" t="s">
        <v>19</v>
      </c>
      <c r="AA39" s="13" t="s">
        <v>19</v>
      </c>
      <c r="AB39" t="s">
        <v>19</v>
      </c>
      <c r="AC39" t="s">
        <v>19</v>
      </c>
      <c r="AD39" t="s">
        <v>6</v>
      </c>
      <c r="AE39" t="s">
        <v>385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386</v>
      </c>
      <c r="B40" s="6" t="s">
        <v>387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388</v>
      </c>
      <c r="H40" s="7" t="s">
        <v>389</v>
      </c>
      <c r="I40" s="7" t="s">
        <v>78</v>
      </c>
      <c r="J40" s="7" t="s">
        <v>2</v>
      </c>
      <c r="K40" s="7" t="s">
        <v>390</v>
      </c>
      <c r="L40" s="7">
        <v>1</v>
      </c>
      <c r="M40" s="7">
        <v>1</v>
      </c>
      <c r="N40" s="7" t="s">
        <v>81</v>
      </c>
      <c r="O40" s="7" t="s">
        <v>327</v>
      </c>
      <c r="P40" s="7" t="s">
        <v>391</v>
      </c>
      <c r="Q40" s="7"/>
      <c r="R40" s="10" t="s">
        <v>392</v>
      </c>
      <c r="S40" s="11" t="s">
        <v>19</v>
      </c>
      <c r="T40" s="7"/>
      <c r="U40" s="10" t="s">
        <v>19</v>
      </c>
      <c r="V40" s="10" t="s">
        <v>392</v>
      </c>
      <c r="W40" s="11" t="s">
        <v>393</v>
      </c>
      <c r="X40" s="11" t="s">
        <v>19</v>
      </c>
      <c r="Y40" s="10" t="s">
        <v>19</v>
      </c>
      <c r="Z40" s="11" t="s">
        <v>19</v>
      </c>
      <c r="AA40" s="13" t="s">
        <v>19</v>
      </c>
      <c r="AB40" t="s">
        <v>19</v>
      </c>
      <c r="AC40" t="s">
        <v>394</v>
      </c>
      <c r="AD40" t="s">
        <v>6</v>
      </c>
      <c r="AE40" t="s">
        <v>395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396</v>
      </c>
      <c r="B41" s="6" t="s">
        <v>397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398</v>
      </c>
      <c r="H41" s="7" t="s">
        <v>399</v>
      </c>
      <c r="I41" s="7" t="s">
        <v>78</v>
      </c>
      <c r="J41" s="7" t="s">
        <v>2</v>
      </c>
      <c r="K41" s="7" t="s">
        <v>400</v>
      </c>
      <c r="L41" s="7">
        <v>1</v>
      </c>
      <c r="M41" s="7">
        <v>1</v>
      </c>
      <c r="N41" s="7" t="s">
        <v>247</v>
      </c>
      <c r="O41" s="7" t="s">
        <v>327</v>
      </c>
      <c r="P41" s="7" t="s">
        <v>391</v>
      </c>
      <c r="Q41" s="7"/>
      <c r="R41" s="10" t="s">
        <v>401</v>
      </c>
      <c r="S41" s="11" t="s">
        <v>19</v>
      </c>
      <c r="T41" s="7"/>
      <c r="U41" s="10" t="s">
        <v>19</v>
      </c>
      <c r="V41" s="10" t="s">
        <v>401</v>
      </c>
      <c r="W41" s="11" t="s">
        <v>402</v>
      </c>
      <c r="X41" s="11" t="s">
        <v>19</v>
      </c>
      <c r="Y41" s="10" t="s">
        <v>19</v>
      </c>
      <c r="Z41" s="11" t="s">
        <v>19</v>
      </c>
      <c r="AA41" s="13" t="s">
        <v>19</v>
      </c>
      <c r="AB41" t="s">
        <v>19</v>
      </c>
      <c r="AC41" t="s">
        <v>403</v>
      </c>
      <c r="AD41" t="s">
        <v>6</v>
      </c>
      <c r="AE41" t="s">
        <v>404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405</v>
      </c>
      <c r="B42" s="6" t="s">
        <v>406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407</v>
      </c>
      <c r="H42" s="7" t="s">
        <v>408</v>
      </c>
      <c r="I42" s="7" t="s">
        <v>78</v>
      </c>
      <c r="J42" s="7" t="s">
        <v>2</v>
      </c>
      <c r="K42" s="7" t="s">
        <v>409</v>
      </c>
      <c r="L42" s="7">
        <v>1</v>
      </c>
      <c r="M42" s="7">
        <v>1</v>
      </c>
      <c r="N42" s="7" t="s">
        <v>80</v>
      </c>
      <c r="O42" s="7" t="s">
        <v>318</v>
      </c>
      <c r="P42" s="7" t="s">
        <v>410</v>
      </c>
      <c r="Q42" s="7"/>
      <c r="R42" s="10" t="s">
        <v>411</v>
      </c>
      <c r="S42" s="11" t="s">
        <v>411</v>
      </c>
      <c r="T42" s="7" t="s">
        <v>412</v>
      </c>
      <c r="U42" s="10" t="s">
        <v>19</v>
      </c>
      <c r="V42" s="10" t="s">
        <v>19</v>
      </c>
      <c r="W42" s="11" t="s">
        <v>19</v>
      </c>
      <c r="X42" s="11" t="s">
        <v>19</v>
      </c>
      <c r="Y42" s="10" t="s">
        <v>19</v>
      </c>
      <c r="Z42" s="11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404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413</v>
      </c>
      <c r="B43" s="6" t="s">
        <v>414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112</v>
      </c>
      <c r="H43" s="7" t="s">
        <v>113</v>
      </c>
      <c r="I43" s="7" t="s">
        <v>78</v>
      </c>
      <c r="J43" s="7" t="s">
        <v>2</v>
      </c>
      <c r="K43" s="7" t="s">
        <v>415</v>
      </c>
      <c r="L43" s="7">
        <v>2</v>
      </c>
      <c r="M43" s="7">
        <v>4</v>
      </c>
      <c r="N43" s="7" t="s">
        <v>115</v>
      </c>
      <c r="O43" s="7" t="s">
        <v>171</v>
      </c>
      <c r="P43" s="7" t="s">
        <v>391</v>
      </c>
      <c r="Q43" s="7"/>
      <c r="R43" s="10" t="s">
        <v>416</v>
      </c>
      <c r="S43" s="11" t="s">
        <v>19</v>
      </c>
      <c r="T43" s="7"/>
      <c r="U43" s="10" t="s">
        <v>19</v>
      </c>
      <c r="V43" s="10" t="s">
        <v>416</v>
      </c>
      <c r="W43" s="11" t="s">
        <v>165</v>
      </c>
      <c r="X43" s="11" t="s">
        <v>19</v>
      </c>
      <c r="Y43" s="10" t="s">
        <v>19</v>
      </c>
      <c r="Z43" s="11" t="s">
        <v>19</v>
      </c>
      <c r="AA43" s="13" t="s">
        <v>19</v>
      </c>
      <c r="AB43" t="s">
        <v>19</v>
      </c>
      <c r="AC43" t="s">
        <v>417</v>
      </c>
      <c r="AD43" t="s">
        <v>6</v>
      </c>
      <c r="AE43" t="s">
        <v>418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419</v>
      </c>
      <c r="B44" s="6" t="s">
        <v>420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131</v>
      </c>
      <c r="H44" s="7" t="s">
        <v>132</v>
      </c>
      <c r="I44" s="7" t="s">
        <v>78</v>
      </c>
      <c r="J44" s="7" t="s">
        <v>2</v>
      </c>
      <c r="K44" s="7" t="s">
        <v>421</v>
      </c>
      <c r="L44" s="7">
        <v>1</v>
      </c>
      <c r="M44" s="7">
        <v>1</v>
      </c>
      <c r="N44" s="7" t="s">
        <v>115</v>
      </c>
      <c r="O44" s="7" t="s">
        <v>327</v>
      </c>
      <c r="P44" s="7" t="s">
        <v>391</v>
      </c>
      <c r="Q44" s="7"/>
      <c r="R44" s="10" t="s">
        <v>141</v>
      </c>
      <c r="S44" s="11" t="s">
        <v>19</v>
      </c>
      <c r="T44" s="7"/>
      <c r="U44" s="10" t="s">
        <v>19</v>
      </c>
      <c r="V44" s="10" t="s">
        <v>141</v>
      </c>
      <c r="W44" s="11" t="s">
        <v>142</v>
      </c>
      <c r="X44" s="11" t="s">
        <v>19</v>
      </c>
      <c r="Y44" s="10" t="s">
        <v>19</v>
      </c>
      <c r="Z44" s="11" t="s">
        <v>19</v>
      </c>
      <c r="AA44" s="13" t="s">
        <v>19</v>
      </c>
      <c r="AB44" t="s">
        <v>19</v>
      </c>
      <c r="AC44" t="s">
        <v>143</v>
      </c>
      <c r="AD44" t="s">
        <v>6</v>
      </c>
      <c r="AE44" t="s">
        <v>137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422</v>
      </c>
      <c r="B45" s="6" t="s">
        <v>423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424</v>
      </c>
      <c r="H45" s="7" t="s">
        <v>425</v>
      </c>
      <c r="I45" s="7" t="s">
        <v>78</v>
      </c>
      <c r="J45" s="7" t="s">
        <v>2</v>
      </c>
      <c r="K45" s="7" t="s">
        <v>426</v>
      </c>
      <c r="L45" s="7">
        <v>1</v>
      </c>
      <c r="M45" s="7">
        <v>1</v>
      </c>
      <c r="N45" s="7" t="s">
        <v>171</v>
      </c>
      <c r="O45" s="7" t="s">
        <v>327</v>
      </c>
      <c r="P45" s="7" t="s">
        <v>391</v>
      </c>
      <c r="Q45" s="7"/>
      <c r="R45" s="10" t="s">
        <v>427</v>
      </c>
      <c r="S45" s="11" t="s">
        <v>19</v>
      </c>
      <c r="T45" s="7"/>
      <c r="U45" s="10" t="s">
        <v>19</v>
      </c>
      <c r="V45" s="10" t="s">
        <v>427</v>
      </c>
      <c r="W45" s="11" t="s">
        <v>347</v>
      </c>
      <c r="X45" s="11" t="s">
        <v>19</v>
      </c>
      <c r="Y45" s="10" t="s">
        <v>19</v>
      </c>
      <c r="Z45" s="11" t="s">
        <v>19</v>
      </c>
      <c r="AA45" s="13" t="s">
        <v>19</v>
      </c>
      <c r="AB45" t="s">
        <v>19</v>
      </c>
      <c r="AC45" t="s">
        <v>428</v>
      </c>
      <c r="AD45" t="s">
        <v>6</v>
      </c>
      <c r="AE45" t="s">
        <v>429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430</v>
      </c>
      <c r="B46" s="6" t="s">
        <v>431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131</v>
      </c>
      <c r="H46" s="7" t="s">
        <v>132</v>
      </c>
      <c r="I46" s="7" t="s">
        <v>78</v>
      </c>
      <c r="J46" s="7" t="s">
        <v>2</v>
      </c>
      <c r="K46" s="7" t="s">
        <v>432</v>
      </c>
      <c r="L46" s="7">
        <v>1</v>
      </c>
      <c r="M46" s="7">
        <v>1</v>
      </c>
      <c r="N46" s="7" t="s">
        <v>82</v>
      </c>
      <c r="O46" s="7" t="s">
        <v>327</v>
      </c>
      <c r="P46" s="7" t="s">
        <v>391</v>
      </c>
      <c r="Q46" s="7"/>
      <c r="R46" s="10" t="s">
        <v>141</v>
      </c>
      <c r="S46" s="11" t="s">
        <v>19</v>
      </c>
      <c r="T46" s="7"/>
      <c r="U46" s="10" t="s">
        <v>19</v>
      </c>
      <c r="V46" s="10" t="s">
        <v>141</v>
      </c>
      <c r="W46" s="11" t="s">
        <v>142</v>
      </c>
      <c r="X46" s="11" t="s">
        <v>19</v>
      </c>
      <c r="Y46" s="10" t="s">
        <v>19</v>
      </c>
      <c r="Z46" s="11" t="s">
        <v>19</v>
      </c>
      <c r="AA46" s="13" t="s">
        <v>19</v>
      </c>
      <c r="AB46" t="s">
        <v>19</v>
      </c>
      <c r="AC46" t="s">
        <v>143</v>
      </c>
      <c r="AD46" t="s">
        <v>6</v>
      </c>
      <c r="AE46" t="s">
        <v>137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433</v>
      </c>
      <c r="B47" s="6" t="s">
        <v>434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131</v>
      </c>
      <c r="H47" s="7" t="s">
        <v>132</v>
      </c>
      <c r="I47" s="7" t="s">
        <v>78</v>
      </c>
      <c r="J47" s="7" t="s">
        <v>2</v>
      </c>
      <c r="K47" s="7" t="s">
        <v>435</v>
      </c>
      <c r="L47" s="7">
        <v>1</v>
      </c>
      <c r="M47" s="7">
        <v>1</v>
      </c>
      <c r="N47" s="7" t="s">
        <v>237</v>
      </c>
      <c r="O47" s="7" t="s">
        <v>327</v>
      </c>
      <c r="P47" s="7" t="s">
        <v>391</v>
      </c>
      <c r="Q47" s="7"/>
      <c r="R47" s="10" t="s">
        <v>136</v>
      </c>
      <c r="S47" s="11" t="s">
        <v>19</v>
      </c>
      <c r="T47" s="7"/>
      <c r="U47" s="10" t="s">
        <v>19</v>
      </c>
      <c r="V47" s="10" t="s">
        <v>136</v>
      </c>
      <c r="W47" s="11" t="s">
        <v>436</v>
      </c>
      <c r="X47" s="11" t="s">
        <v>19</v>
      </c>
      <c r="Y47" s="10" t="s">
        <v>19</v>
      </c>
      <c r="Z47" s="11" t="s">
        <v>19</v>
      </c>
      <c r="AA47" s="13" t="s">
        <v>19</v>
      </c>
      <c r="AB47" t="s">
        <v>19</v>
      </c>
      <c r="AC47" t="s">
        <v>437</v>
      </c>
      <c r="AD47" t="s">
        <v>6</v>
      </c>
      <c r="AE47" t="s">
        <v>137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438</v>
      </c>
      <c r="B48" s="6" t="s">
        <v>439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440</v>
      </c>
      <c r="H48" s="7" t="s">
        <v>441</v>
      </c>
      <c r="I48" s="7" t="s">
        <v>78</v>
      </c>
      <c r="J48" s="7" t="s">
        <v>2</v>
      </c>
      <c r="K48" s="7" t="s">
        <v>442</v>
      </c>
      <c r="L48" s="7">
        <v>1</v>
      </c>
      <c r="M48" s="7">
        <v>1</v>
      </c>
      <c r="N48" s="7" t="s">
        <v>391</v>
      </c>
      <c r="O48" s="7" t="s">
        <v>443</v>
      </c>
      <c r="P48" s="7" t="s">
        <v>444</v>
      </c>
      <c r="Q48" s="7"/>
      <c r="R48" s="10" t="s">
        <v>445</v>
      </c>
      <c r="S48" s="11" t="s">
        <v>445</v>
      </c>
      <c r="T48" s="7" t="s">
        <v>446</v>
      </c>
      <c r="U48" s="10" t="s">
        <v>19</v>
      </c>
      <c r="V48" s="10" t="s">
        <v>19</v>
      </c>
      <c r="W48" s="11" t="s">
        <v>19</v>
      </c>
      <c r="X48" s="11" t="s">
        <v>19</v>
      </c>
      <c r="Y48" s="10" t="s">
        <v>19</v>
      </c>
      <c r="Z48" s="11" t="s">
        <v>19</v>
      </c>
      <c r="AA48" s="13" t="s">
        <v>19</v>
      </c>
      <c r="AB48" t="s">
        <v>19</v>
      </c>
      <c r="AC48" t="s">
        <v>19</v>
      </c>
      <c r="AD48" t="s">
        <v>6</v>
      </c>
      <c r="AE48" t="s">
        <v>447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448</v>
      </c>
      <c r="B49" s="6" t="s">
        <v>449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450</v>
      </c>
      <c r="H49" s="7" t="s">
        <v>451</v>
      </c>
      <c r="I49" s="7" t="s">
        <v>78</v>
      </c>
      <c r="J49" s="7" t="s">
        <v>2</v>
      </c>
      <c r="K49" s="7" t="s">
        <v>452</v>
      </c>
      <c r="L49" s="7">
        <v>1</v>
      </c>
      <c r="M49" s="7">
        <v>1</v>
      </c>
      <c r="N49" s="7" t="s">
        <v>327</v>
      </c>
      <c r="O49" s="7" t="s">
        <v>327</v>
      </c>
      <c r="P49" s="7" t="s">
        <v>391</v>
      </c>
      <c r="Q49" s="7"/>
      <c r="R49" s="10" t="s">
        <v>453</v>
      </c>
      <c r="S49" s="11" t="s">
        <v>19</v>
      </c>
      <c r="T49" s="7"/>
      <c r="U49" s="10" t="s">
        <v>19</v>
      </c>
      <c r="V49" s="10" t="s">
        <v>453</v>
      </c>
      <c r="W49" s="11" t="s">
        <v>454</v>
      </c>
      <c r="X49" s="11" t="s">
        <v>19</v>
      </c>
      <c r="Y49" s="10" t="s">
        <v>19</v>
      </c>
      <c r="Z49" s="11" t="s">
        <v>19</v>
      </c>
      <c r="AA49" s="13" t="s">
        <v>19</v>
      </c>
      <c r="AB49" t="s">
        <v>19</v>
      </c>
      <c r="AC49" t="s">
        <v>455</v>
      </c>
      <c r="AD49" t="s">
        <v>6</v>
      </c>
      <c r="AE49" t="s">
        <v>456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457</v>
      </c>
      <c r="B50" s="6" t="s">
        <v>458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76</v>
      </c>
      <c r="H50" s="7" t="s">
        <v>77</v>
      </c>
      <c r="I50" s="7" t="s">
        <v>78</v>
      </c>
      <c r="J50" s="7" t="s">
        <v>2</v>
      </c>
      <c r="K50" s="7" t="s">
        <v>459</v>
      </c>
      <c r="L50" s="7">
        <v>1</v>
      </c>
      <c r="M50" s="7">
        <v>1</v>
      </c>
      <c r="N50" s="7" t="s">
        <v>115</v>
      </c>
      <c r="O50" s="7" t="s">
        <v>391</v>
      </c>
      <c r="P50" s="7" t="s">
        <v>248</v>
      </c>
      <c r="Q50" s="7"/>
      <c r="R50" s="10" t="s">
        <v>460</v>
      </c>
      <c r="S50" s="11" t="s">
        <v>19</v>
      </c>
      <c r="T50" s="7"/>
      <c r="U50" s="10" t="s">
        <v>19</v>
      </c>
      <c r="V50" s="10" t="s">
        <v>460</v>
      </c>
      <c r="W50" s="11" t="s">
        <v>461</v>
      </c>
      <c r="X50" s="11" t="s">
        <v>19</v>
      </c>
      <c r="Y50" s="10" t="s">
        <v>19</v>
      </c>
      <c r="Z50" s="11" t="s">
        <v>19</v>
      </c>
      <c r="AA50" s="13" t="s">
        <v>19</v>
      </c>
      <c r="AB50" t="s">
        <v>19</v>
      </c>
      <c r="AC50" t="s">
        <v>462</v>
      </c>
      <c r="AD50" t="s">
        <v>6</v>
      </c>
      <c r="AE50" t="s">
        <v>86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463</v>
      </c>
      <c r="B51" s="6" t="s">
        <v>464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465</v>
      </c>
      <c r="H51" s="7" t="s">
        <v>466</v>
      </c>
      <c r="I51" s="7" t="s">
        <v>78</v>
      </c>
      <c r="J51" s="7" t="s">
        <v>2</v>
      </c>
      <c r="K51" s="7" t="s">
        <v>467</v>
      </c>
      <c r="L51" s="7">
        <v>1</v>
      </c>
      <c r="M51" s="7">
        <v>1</v>
      </c>
      <c r="N51" s="7" t="s">
        <v>237</v>
      </c>
      <c r="O51" s="7" t="s">
        <v>391</v>
      </c>
      <c r="P51" s="7" t="s">
        <v>248</v>
      </c>
      <c r="Q51" s="7"/>
      <c r="R51" s="10" t="s">
        <v>468</v>
      </c>
      <c r="S51" s="11" t="s">
        <v>19</v>
      </c>
      <c r="T51" s="7"/>
      <c r="U51" s="10" t="s">
        <v>19</v>
      </c>
      <c r="V51" s="10" t="s">
        <v>468</v>
      </c>
      <c r="W51" s="11" t="s">
        <v>469</v>
      </c>
      <c r="X51" s="11" t="s">
        <v>19</v>
      </c>
      <c r="Y51" s="10" t="s">
        <v>19</v>
      </c>
      <c r="Z51" s="11" t="s">
        <v>19</v>
      </c>
      <c r="AA51" s="13" t="s">
        <v>19</v>
      </c>
      <c r="AB51" t="s">
        <v>19</v>
      </c>
      <c r="AC51" t="s">
        <v>470</v>
      </c>
      <c r="AD51" t="s">
        <v>6</v>
      </c>
      <c r="AE51" t="s">
        <v>471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472</v>
      </c>
      <c r="B52" s="6" t="s">
        <v>473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474</v>
      </c>
      <c r="H52" s="7" t="s">
        <v>475</v>
      </c>
      <c r="I52" s="7" t="s">
        <v>78</v>
      </c>
      <c r="J52" s="7" t="s">
        <v>2</v>
      </c>
      <c r="K52" s="7" t="s">
        <v>476</v>
      </c>
      <c r="L52" s="7">
        <v>1</v>
      </c>
      <c r="M52" s="7">
        <v>1</v>
      </c>
      <c r="N52" s="7" t="s">
        <v>171</v>
      </c>
      <c r="O52" s="7" t="s">
        <v>391</v>
      </c>
      <c r="P52" s="7" t="s">
        <v>248</v>
      </c>
      <c r="Q52" s="7"/>
      <c r="R52" s="10" t="s">
        <v>477</v>
      </c>
      <c r="S52" s="11" t="s">
        <v>19</v>
      </c>
      <c r="T52" s="7"/>
      <c r="U52" s="10" t="s">
        <v>19</v>
      </c>
      <c r="V52" s="10" t="s">
        <v>477</v>
      </c>
      <c r="W52" s="11" t="s">
        <v>436</v>
      </c>
      <c r="X52" s="11" t="s">
        <v>19</v>
      </c>
      <c r="Y52" s="10" t="s">
        <v>19</v>
      </c>
      <c r="Z52" s="11" t="s">
        <v>19</v>
      </c>
      <c r="AA52" s="13" t="s">
        <v>19</v>
      </c>
      <c r="AB52" t="s">
        <v>19</v>
      </c>
      <c r="AC52" t="s">
        <v>478</v>
      </c>
      <c r="AD52" t="s">
        <v>6</v>
      </c>
      <c r="AE52" t="s">
        <v>479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480</v>
      </c>
      <c r="B53" s="6" t="s">
        <v>481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361</v>
      </c>
      <c r="H53" s="7" t="s">
        <v>362</v>
      </c>
      <c r="I53" s="7" t="s">
        <v>78</v>
      </c>
      <c r="J53" s="7" t="s">
        <v>2</v>
      </c>
      <c r="K53" s="7" t="s">
        <v>236</v>
      </c>
      <c r="L53" s="7">
        <v>1</v>
      </c>
      <c r="M53" s="7">
        <v>2</v>
      </c>
      <c r="N53" s="7" t="s">
        <v>115</v>
      </c>
      <c r="O53" s="7" t="s">
        <v>327</v>
      </c>
      <c r="P53" s="7" t="s">
        <v>248</v>
      </c>
      <c r="Q53" s="7"/>
      <c r="R53" s="10" t="s">
        <v>482</v>
      </c>
      <c r="S53" s="11" t="s">
        <v>19</v>
      </c>
      <c r="T53" s="7"/>
      <c r="U53" s="10" t="s">
        <v>19</v>
      </c>
      <c r="V53" s="10" t="s">
        <v>482</v>
      </c>
      <c r="W53" s="11" t="s">
        <v>212</v>
      </c>
      <c r="X53" s="11" t="s">
        <v>19</v>
      </c>
      <c r="Y53" s="10" t="s">
        <v>19</v>
      </c>
      <c r="Z53" s="11" t="s">
        <v>19</v>
      </c>
      <c r="AA53" s="13" t="s">
        <v>19</v>
      </c>
      <c r="AB53" t="s">
        <v>19</v>
      </c>
      <c r="AC53" t="s">
        <v>483</v>
      </c>
      <c r="AD53" t="s">
        <v>6</v>
      </c>
      <c r="AE53" t="s">
        <v>241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484</v>
      </c>
      <c r="B54" s="6" t="s">
        <v>485</v>
      </c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486</v>
      </c>
      <c r="H54" s="7" t="s">
        <v>487</v>
      </c>
      <c r="I54" s="7" t="s">
        <v>78</v>
      </c>
      <c r="J54" s="7" t="s">
        <v>2</v>
      </c>
      <c r="K54" s="7" t="s">
        <v>488</v>
      </c>
      <c r="L54" s="7">
        <v>1</v>
      </c>
      <c r="M54" s="7">
        <v>3</v>
      </c>
      <c r="N54" s="7" t="s">
        <v>115</v>
      </c>
      <c r="O54" s="7" t="s">
        <v>247</v>
      </c>
      <c r="P54" s="7" t="s">
        <v>248</v>
      </c>
      <c r="Q54" s="7"/>
      <c r="R54" s="10" t="s">
        <v>489</v>
      </c>
      <c r="S54" s="11" t="s">
        <v>19</v>
      </c>
      <c r="T54" s="7"/>
      <c r="U54" s="10" t="s">
        <v>19</v>
      </c>
      <c r="V54" s="10" t="s">
        <v>489</v>
      </c>
      <c r="W54" s="11" t="s">
        <v>490</v>
      </c>
      <c r="X54" s="11" t="s">
        <v>19</v>
      </c>
      <c r="Y54" s="10" t="s">
        <v>19</v>
      </c>
      <c r="Z54" s="11" t="s">
        <v>19</v>
      </c>
      <c r="AA54" s="13" t="s">
        <v>19</v>
      </c>
      <c r="AB54" t="s">
        <v>19</v>
      </c>
      <c r="AC54" t="s">
        <v>491</v>
      </c>
      <c r="AD54" t="s">
        <v>6</v>
      </c>
      <c r="AE54" t="s">
        <v>223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492</v>
      </c>
      <c r="B55" s="6" t="s">
        <v>493</v>
      </c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494</v>
      </c>
      <c r="H55" s="7" t="s">
        <v>495</v>
      </c>
      <c r="I55" s="7" t="s">
        <v>78</v>
      </c>
      <c r="J55" s="7" t="s">
        <v>2</v>
      </c>
      <c r="K55" s="7" t="s">
        <v>496</v>
      </c>
      <c r="L55" s="7">
        <v>1</v>
      </c>
      <c r="M55" s="7">
        <v>1</v>
      </c>
      <c r="N55" s="7" t="s">
        <v>115</v>
      </c>
      <c r="O55" s="7" t="s">
        <v>391</v>
      </c>
      <c r="P55" s="7" t="s">
        <v>248</v>
      </c>
      <c r="Q55" s="7"/>
      <c r="R55" s="10" t="s">
        <v>497</v>
      </c>
      <c r="S55" s="11" t="s">
        <v>19</v>
      </c>
      <c r="T55" s="7"/>
      <c r="U55" s="10" t="s">
        <v>19</v>
      </c>
      <c r="V55" s="10" t="s">
        <v>497</v>
      </c>
      <c r="W55" s="11" t="s">
        <v>498</v>
      </c>
      <c r="X55" s="11" t="s">
        <v>19</v>
      </c>
      <c r="Y55" s="10" t="s">
        <v>19</v>
      </c>
      <c r="Z55" s="11" t="s">
        <v>19</v>
      </c>
      <c r="AA55" s="13" t="s">
        <v>19</v>
      </c>
      <c r="AB55" t="s">
        <v>19</v>
      </c>
      <c r="AC55" t="s">
        <v>499</v>
      </c>
      <c r="AD55" t="s">
        <v>6</v>
      </c>
      <c r="AE55" t="s">
        <v>500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501</v>
      </c>
      <c r="B56" s="6" t="s">
        <v>502</v>
      </c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503</v>
      </c>
      <c r="H56" s="7" t="s">
        <v>504</v>
      </c>
      <c r="I56" s="7" t="s">
        <v>78</v>
      </c>
      <c r="J56" s="7" t="s">
        <v>2</v>
      </c>
      <c r="K56" s="7" t="s">
        <v>505</v>
      </c>
      <c r="L56" s="7">
        <v>1</v>
      </c>
      <c r="M56" s="7">
        <v>5</v>
      </c>
      <c r="N56" s="7" t="s">
        <v>178</v>
      </c>
      <c r="O56" s="7" t="s">
        <v>171</v>
      </c>
      <c r="P56" s="7" t="s">
        <v>248</v>
      </c>
      <c r="Q56" s="7"/>
      <c r="R56" s="10" t="s">
        <v>506</v>
      </c>
      <c r="S56" s="11" t="s">
        <v>19</v>
      </c>
      <c r="T56" s="7"/>
      <c r="U56" s="10" t="s">
        <v>19</v>
      </c>
      <c r="V56" s="10" t="s">
        <v>506</v>
      </c>
      <c r="W56" s="11" t="s">
        <v>507</v>
      </c>
      <c r="X56" s="11" t="s">
        <v>19</v>
      </c>
      <c r="Y56" s="10" t="s">
        <v>19</v>
      </c>
      <c r="Z56" s="11" t="s">
        <v>19</v>
      </c>
      <c r="AA56" s="13" t="s">
        <v>19</v>
      </c>
      <c r="AB56" t="s">
        <v>19</v>
      </c>
      <c r="AC56" t="s">
        <v>293</v>
      </c>
      <c r="AD56" t="s">
        <v>6</v>
      </c>
      <c r="AE56" t="s">
        <v>508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509</v>
      </c>
      <c r="B57" s="6" t="s">
        <v>510</v>
      </c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511</v>
      </c>
      <c r="H57" s="7" t="s">
        <v>512</v>
      </c>
      <c r="I57" s="7" t="s">
        <v>78</v>
      </c>
      <c r="J57" s="7" t="s">
        <v>2</v>
      </c>
      <c r="K57" s="7" t="s">
        <v>513</v>
      </c>
      <c r="L57" s="7">
        <v>1</v>
      </c>
      <c r="M57" s="7">
        <v>3</v>
      </c>
      <c r="N57" s="7" t="s">
        <v>247</v>
      </c>
      <c r="O57" s="7" t="s">
        <v>292</v>
      </c>
      <c r="P57" s="7" t="s">
        <v>514</v>
      </c>
      <c r="Q57" s="7"/>
      <c r="R57" s="10" t="s">
        <v>515</v>
      </c>
      <c r="S57" s="11" t="s">
        <v>515</v>
      </c>
      <c r="T57" s="7" t="s">
        <v>516</v>
      </c>
      <c r="U57" s="10" t="s">
        <v>19</v>
      </c>
      <c r="V57" s="10" t="s">
        <v>19</v>
      </c>
      <c r="W57" s="11" t="s">
        <v>19</v>
      </c>
      <c r="X57" s="11" t="s">
        <v>19</v>
      </c>
      <c r="Y57" s="10" t="s">
        <v>19</v>
      </c>
      <c r="Z57" s="11" t="s">
        <v>19</v>
      </c>
      <c r="AA57" s="13" t="s">
        <v>19</v>
      </c>
      <c r="AB57" t="s">
        <v>19</v>
      </c>
      <c r="AC57" t="s">
        <v>19</v>
      </c>
      <c r="AD57" t="s">
        <v>6</v>
      </c>
      <c r="AE57" t="s">
        <v>517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518</v>
      </c>
      <c r="B58" s="6" t="s">
        <v>519</v>
      </c>
      <c r="C58" s="6" t="s">
        <v>73</v>
      </c>
      <c r="D58" s="6" t="s">
        <v>74</v>
      </c>
      <c r="E58" s="6" t="s">
        <v>75</v>
      </c>
      <c r="F58" s="6" t="s">
        <v>74</v>
      </c>
      <c r="G58" s="6" t="s">
        <v>511</v>
      </c>
      <c r="H58" s="7" t="s">
        <v>512</v>
      </c>
      <c r="I58" s="7" t="s">
        <v>78</v>
      </c>
      <c r="J58" s="7" t="s">
        <v>2</v>
      </c>
      <c r="K58" s="7" t="s">
        <v>513</v>
      </c>
      <c r="L58" s="7">
        <v>1</v>
      </c>
      <c r="M58" s="7">
        <v>1</v>
      </c>
      <c r="N58" s="7" t="s">
        <v>247</v>
      </c>
      <c r="O58" s="7" t="s">
        <v>291</v>
      </c>
      <c r="P58" s="7" t="s">
        <v>292</v>
      </c>
      <c r="Q58" s="7"/>
      <c r="R58" s="10" t="s">
        <v>520</v>
      </c>
      <c r="S58" s="11" t="s">
        <v>520</v>
      </c>
      <c r="T58" s="7" t="s">
        <v>521</v>
      </c>
      <c r="U58" s="10" t="s">
        <v>19</v>
      </c>
      <c r="V58" s="10" t="s">
        <v>19</v>
      </c>
      <c r="W58" s="11" t="s">
        <v>19</v>
      </c>
      <c r="X58" s="11" t="s">
        <v>19</v>
      </c>
      <c r="Y58" s="10" t="s">
        <v>19</v>
      </c>
      <c r="Z58" s="11" t="s">
        <v>19</v>
      </c>
      <c r="AA58" s="13" t="s">
        <v>19</v>
      </c>
      <c r="AB58" t="s">
        <v>19</v>
      </c>
      <c r="AC58" t="s">
        <v>19</v>
      </c>
      <c r="AD58" t="s">
        <v>6</v>
      </c>
      <c r="AE58" t="s">
        <v>517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522</v>
      </c>
      <c r="B59" s="6" t="s">
        <v>523</v>
      </c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524</v>
      </c>
      <c r="H59" s="7" t="s">
        <v>525</v>
      </c>
      <c r="I59" s="7" t="s">
        <v>78</v>
      </c>
      <c r="J59" s="7" t="s">
        <v>2</v>
      </c>
      <c r="K59" s="7" t="s">
        <v>526</v>
      </c>
      <c r="L59" s="7">
        <v>1</v>
      </c>
      <c r="M59" s="7">
        <v>2</v>
      </c>
      <c r="N59" s="7" t="s">
        <v>391</v>
      </c>
      <c r="O59" s="7" t="s">
        <v>514</v>
      </c>
      <c r="P59" s="7" t="s">
        <v>527</v>
      </c>
      <c r="Q59" s="7"/>
      <c r="R59" s="10" t="s">
        <v>528</v>
      </c>
      <c r="S59" s="11" t="s">
        <v>528</v>
      </c>
      <c r="T59" s="7" t="s">
        <v>529</v>
      </c>
      <c r="U59" s="10" t="s">
        <v>19</v>
      </c>
      <c r="V59" s="10" t="s">
        <v>19</v>
      </c>
      <c r="W59" s="11" t="s">
        <v>19</v>
      </c>
      <c r="X59" s="11" t="s">
        <v>19</v>
      </c>
      <c r="Y59" s="10" t="s">
        <v>19</v>
      </c>
      <c r="Z59" s="11" t="s">
        <v>19</v>
      </c>
      <c r="AA59" s="13" t="s">
        <v>19</v>
      </c>
      <c r="AB59" t="s">
        <v>19</v>
      </c>
      <c r="AC59" t="s">
        <v>19</v>
      </c>
      <c r="AD59" t="s">
        <v>6</v>
      </c>
      <c r="AE59" t="s">
        <v>530</v>
      </c>
      <c r="AF59" t="s">
        <v>87</v>
      </c>
      <c r="AG59" t="s">
        <v>74</v>
      </c>
      <c r="AH59" t="s">
        <v>19</v>
      </c>
    </row>
    <row r="60" customHeight="1" spans="1:32">
      <c r="A60" s="9" t="s">
        <v>531</v>
      </c>
      <c r="B60" s="9"/>
      <c r="C60" s="9" t="s">
        <v>532</v>
      </c>
      <c r="D60" s="9"/>
      <c r="E60" s="9"/>
      <c r="F60" s="9"/>
      <c r="G60" s="9" t="s">
        <v>532</v>
      </c>
      <c r="H60" s="9" t="s">
        <v>532</v>
      </c>
      <c r="I60" s="9" t="s">
        <v>532</v>
      </c>
      <c r="J60" s="9" t="s">
        <v>532</v>
      </c>
      <c r="K60" s="9" t="s">
        <v>532</v>
      </c>
      <c r="L60" s="9" t="s">
        <v>532</v>
      </c>
      <c r="M60" s="9" t="s">
        <v>532</v>
      </c>
      <c r="N60" s="9" t="s">
        <v>532</v>
      </c>
      <c r="O60" s="9" t="s">
        <v>532</v>
      </c>
      <c r="P60" s="9" t="s">
        <v>532</v>
      </c>
      <c r="Q60" s="9"/>
      <c r="R60" s="12" t="s">
        <v>20</v>
      </c>
      <c r="S60" s="12" t="s">
        <v>21</v>
      </c>
      <c r="T60" s="9" t="s">
        <v>532</v>
      </c>
      <c r="U60" s="12"/>
      <c r="V60" s="12" t="s">
        <v>533</v>
      </c>
      <c r="W60" s="12" t="s">
        <v>22</v>
      </c>
      <c r="X60" s="12"/>
      <c r="Y60" s="12"/>
      <c r="Z60" s="12"/>
      <c r="AA60" s="9"/>
      <c r="AB60" s="12"/>
      <c r="AC60" s="9"/>
      <c r="AD60" s="9" t="s">
        <v>532</v>
      </c>
      <c r="AE60" s="9"/>
      <c r="AF6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534</v>
      </c>
      <c r="B1" s="4" t="s">
        <v>535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536</v>
      </c>
      <c r="H1" s="4" t="s">
        <v>537</v>
      </c>
      <c r="I1" s="4" t="s">
        <v>13</v>
      </c>
      <c r="J1" s="4" t="s">
        <v>17</v>
      </c>
      <c r="K1" s="4" t="s">
        <v>18</v>
      </c>
      <c r="L1" s="4" t="s">
        <v>538</v>
      </c>
      <c r="M1" s="4" t="s">
        <v>539</v>
      </c>
      <c r="N1" s="4" t="s">
        <v>540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541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47" workbookViewId="0">
      <selection activeCell="D72" sqref="D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542</v>
      </c>
    </row>
    <row r="2" ht="14.25" customHeight="1" spans="1:9">
      <c r="A2" s="6" t="s">
        <v>71</v>
      </c>
      <c r="B2" s="7" t="s">
        <v>81</v>
      </c>
      <c r="C2" s="7" t="s">
        <v>82</v>
      </c>
      <c r="D2" s="3">
        <v>353</v>
      </c>
      <c r="E2" t="str">
        <f>VLOOKUP(A2,HOP!A:L,12,0)</f>
        <v>353.00</v>
      </c>
      <c r="F2" t="str">
        <f>VLOOKUP(A2,HOP!A:C,3,0)</f>
        <v>3602744</v>
      </c>
      <c r="G2">
        <f>D2-E2</f>
        <v>0</v>
      </c>
      <c r="H2" t="str">
        <f>$H$1&amp;F2</f>
        <v>，3602744</v>
      </c>
      <c r="I2" t="str">
        <f>VLOOKUP(A2,HOP!A:U,21,0)</f>
        <v>直采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353</v>
      </c>
      <c r="E3" t="str">
        <f>VLOOKUP(A3,HOP!A:L,12,0)</f>
        <v>353.00</v>
      </c>
      <c r="F3" t="str">
        <f>VLOOKUP(A3,HOP!A:C,3,0)</f>
        <v>3602378</v>
      </c>
      <c r="G3">
        <f t="shared" ref="G3:G34" si="0">D3-E3</f>
        <v>0</v>
      </c>
      <c r="H3" t="str">
        <f t="shared" ref="H3:H34" si="1">$H$1&amp;F3</f>
        <v>，3602378</v>
      </c>
      <c r="I3" t="str">
        <f>VLOOKUP(A3,HOP!A:U,21,0)</f>
        <v>直采</v>
      </c>
    </row>
    <row r="4" ht="14.25" customHeight="1" spans="1:9">
      <c r="A4" s="6" t="s">
        <v>91</v>
      </c>
      <c r="B4" s="7" t="s">
        <v>81</v>
      </c>
      <c r="C4" s="7" t="s">
        <v>82</v>
      </c>
      <c r="D4" s="3">
        <v>294</v>
      </c>
      <c r="E4" t="str">
        <f>VLOOKUP(A4,HOP!A:L,12,0)</f>
        <v>294.00</v>
      </c>
      <c r="F4" t="str">
        <f>VLOOKUP(A4,HOP!A:C,3,0)</f>
        <v>3609456</v>
      </c>
      <c r="G4">
        <f t="shared" si="0"/>
        <v>0</v>
      </c>
      <c r="H4" t="str">
        <f t="shared" si="1"/>
        <v>，3609456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81</v>
      </c>
      <c r="C5" s="7" t="s">
        <v>82</v>
      </c>
      <c r="D5" s="3">
        <v>396</v>
      </c>
      <c r="E5" t="str">
        <f>VLOOKUP(A5,HOP!A:L,12,0)</f>
        <v>396.00</v>
      </c>
      <c r="F5" t="str">
        <f>VLOOKUP(A5,HOP!A:C,3,0)</f>
        <v>3613724</v>
      </c>
      <c r="G5">
        <f t="shared" si="0"/>
        <v>0</v>
      </c>
      <c r="H5" t="str">
        <f t="shared" si="1"/>
        <v>，3613724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81</v>
      </c>
      <c r="C6" s="7" t="s">
        <v>82</v>
      </c>
      <c r="D6" s="3">
        <v>534</v>
      </c>
      <c r="E6" t="str">
        <f>VLOOKUP(A6,HOP!A:L,12,0)</f>
        <v>534.00</v>
      </c>
      <c r="F6" t="str">
        <f>VLOOKUP(A6,HOP!A:C,3,0)</f>
        <v>3600122</v>
      </c>
      <c r="G6">
        <f t="shared" si="0"/>
        <v>0</v>
      </c>
      <c r="H6" t="str">
        <f t="shared" si="1"/>
        <v>，3600122</v>
      </c>
      <c r="I6" t="str">
        <f>VLOOKUP(A6,HOP!A:U,21,0)</f>
        <v>直采</v>
      </c>
    </row>
    <row r="7" ht="14.25" customHeight="1" spans="1:9">
      <c r="A7" s="6" t="s">
        <v>120</v>
      </c>
      <c r="B7" s="7" t="s">
        <v>80</v>
      </c>
      <c r="C7" s="7" t="s">
        <v>82</v>
      </c>
      <c r="D7" s="3">
        <v>2283</v>
      </c>
      <c r="E7" t="str">
        <f>VLOOKUP(A7,HOP!A:L,12,0)</f>
        <v>2283.00</v>
      </c>
      <c r="F7" t="str">
        <f>VLOOKUP(A7,HOP!A:C,3,0)</f>
        <v>3601682</v>
      </c>
      <c r="G7">
        <f t="shared" si="0"/>
        <v>0</v>
      </c>
      <c r="H7" t="str">
        <f t="shared" si="1"/>
        <v>，3601682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81</v>
      </c>
      <c r="C8" s="7" t="s">
        <v>82</v>
      </c>
      <c r="D8" s="3">
        <v>3003</v>
      </c>
      <c r="E8" t="str">
        <f>VLOOKUP(A8,HOP!A:L,12,0)</f>
        <v>3003.00</v>
      </c>
      <c r="F8" t="str">
        <f>VLOOKUP(A8,HOP!A:C,3,0)</f>
        <v>3604276</v>
      </c>
      <c r="G8">
        <f t="shared" si="0"/>
        <v>0</v>
      </c>
      <c r="H8" t="str">
        <f t="shared" si="1"/>
        <v>，3604276</v>
      </c>
      <c r="I8" t="str">
        <f>VLOOKUP(A8,HOP!A:U,21,0)</f>
        <v>直采</v>
      </c>
    </row>
    <row r="9" ht="14.25" customHeight="1" spans="1:9">
      <c r="A9" s="6" t="s">
        <v>138</v>
      </c>
      <c r="B9" s="7" t="s">
        <v>81</v>
      </c>
      <c r="C9" s="7" t="s">
        <v>82</v>
      </c>
      <c r="D9" s="3">
        <v>2903</v>
      </c>
      <c r="E9" t="str">
        <f>VLOOKUP(A9,HOP!A:L,12,0)</f>
        <v>2903.00</v>
      </c>
      <c r="F9" t="str">
        <f>VLOOKUP(A9,HOP!A:C,3,0)</f>
        <v>3601827</v>
      </c>
      <c r="G9">
        <f t="shared" si="0"/>
        <v>0</v>
      </c>
      <c r="H9" t="str">
        <f t="shared" si="1"/>
        <v>，3601827</v>
      </c>
      <c r="I9" t="str">
        <f>VLOOKUP(A9,HOP!A:U,21,0)</f>
        <v>直采</v>
      </c>
    </row>
    <row r="10" ht="14.25" hidden="1" customHeight="1" spans="1:9">
      <c r="A10" s="6" t="s">
        <v>144</v>
      </c>
      <c r="B10" s="7" t="s">
        <v>149</v>
      </c>
      <c r="C10" s="7" t="s">
        <v>150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154</v>
      </c>
      <c r="B11" s="7" t="s">
        <v>81</v>
      </c>
      <c r="C11" s="7" t="s">
        <v>82</v>
      </c>
      <c r="D11" s="3">
        <v>2853</v>
      </c>
      <c r="E11" t="str">
        <f>VLOOKUP(A11,HOP!A:L,12,0)</f>
        <v>2853.00</v>
      </c>
      <c r="F11" t="str">
        <f>VLOOKUP(A11,HOP!A:C,3,0)</f>
        <v>3599562</v>
      </c>
      <c r="G11">
        <f t="shared" si="0"/>
        <v>0</v>
      </c>
      <c r="H11" t="str">
        <f t="shared" si="1"/>
        <v>，3599562</v>
      </c>
      <c r="I11" t="str">
        <f>VLOOKUP(A11,HOP!A:U,21,0)</f>
        <v>直采</v>
      </c>
    </row>
    <row r="12" ht="14.25" customHeight="1" spans="1:9">
      <c r="A12" s="6" t="s">
        <v>160</v>
      </c>
      <c r="B12" s="7" t="s">
        <v>81</v>
      </c>
      <c r="C12" s="7" t="s">
        <v>82</v>
      </c>
      <c r="D12" s="3">
        <v>400</v>
      </c>
      <c r="E12" t="str">
        <f>VLOOKUP(A12,HOP!A:L,12,0)</f>
        <v>400.00</v>
      </c>
      <c r="F12" t="str">
        <f>VLOOKUP(A12,HOP!A:C,3,0)</f>
        <v>3611556</v>
      </c>
      <c r="G12">
        <f t="shared" si="0"/>
        <v>0</v>
      </c>
      <c r="H12" t="str">
        <f t="shared" si="1"/>
        <v>，3611556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82</v>
      </c>
      <c r="C13" s="7" t="s">
        <v>171</v>
      </c>
      <c r="D13" s="3">
        <v>353</v>
      </c>
      <c r="E13" t="str">
        <f>VLOOKUP(A13,HOP!A:L,12,0)</f>
        <v>353.00</v>
      </c>
      <c r="F13" t="str">
        <f>VLOOKUP(A13,HOP!A:C,3,0)</f>
        <v>3602379</v>
      </c>
      <c r="G13">
        <f t="shared" si="0"/>
        <v>0</v>
      </c>
      <c r="H13" t="str">
        <f t="shared" si="1"/>
        <v>，3602379</v>
      </c>
      <c r="I13" t="str">
        <f>VLOOKUP(A13,HOP!A:U,21,0)</f>
        <v>直采</v>
      </c>
    </row>
    <row r="14" ht="14.25" customHeight="1" spans="1:9">
      <c r="A14" s="6" t="s">
        <v>172</v>
      </c>
      <c r="B14" s="7" t="s">
        <v>82</v>
      </c>
      <c r="C14" s="7" t="s">
        <v>171</v>
      </c>
      <c r="D14" s="3">
        <v>353</v>
      </c>
      <c r="E14" t="str">
        <f>VLOOKUP(A14,HOP!A:L,12,0)</f>
        <v>353.00</v>
      </c>
      <c r="F14" t="str">
        <f>VLOOKUP(A14,HOP!A:C,3,0)</f>
        <v>3601865</v>
      </c>
      <c r="G14">
        <f t="shared" si="0"/>
        <v>0</v>
      </c>
      <c r="H14" t="str">
        <f t="shared" si="1"/>
        <v>，3601865</v>
      </c>
      <c r="I14" t="str">
        <f>VLOOKUP(A14,HOP!A:U,21,0)</f>
        <v>直采</v>
      </c>
    </row>
    <row r="15" ht="14.25" customHeight="1" spans="1:9">
      <c r="A15" s="6" t="s">
        <v>175</v>
      </c>
      <c r="B15" s="7" t="s">
        <v>82</v>
      </c>
      <c r="C15" s="7" t="s">
        <v>171</v>
      </c>
      <c r="D15" s="3">
        <v>399</v>
      </c>
      <c r="E15" t="str">
        <f>VLOOKUP(A15,HOP!A:L,12,0)</f>
        <v>399.00</v>
      </c>
      <c r="F15" t="str">
        <f>VLOOKUP(A15,HOP!A:C,3,0)</f>
        <v>3595079</v>
      </c>
      <c r="G15">
        <f t="shared" si="0"/>
        <v>0</v>
      </c>
      <c r="H15" t="str">
        <f t="shared" si="1"/>
        <v>，3595079</v>
      </c>
      <c r="I15" t="str">
        <f>VLOOKUP(A15,HOP!A:U,21,0)</f>
        <v>直采</v>
      </c>
    </row>
    <row r="16" ht="14.25" customHeight="1" spans="1:9">
      <c r="A16" s="6" t="s">
        <v>182</v>
      </c>
      <c r="B16" s="7" t="s">
        <v>82</v>
      </c>
      <c r="C16" s="7" t="s">
        <v>171</v>
      </c>
      <c r="D16" s="3">
        <v>248</v>
      </c>
      <c r="E16" t="str">
        <f>VLOOKUP(A16,HOP!A:L,12,0)</f>
        <v>248.00</v>
      </c>
      <c r="F16" t="str">
        <f>VLOOKUP(A16,HOP!A:C,3,0)</f>
        <v>3615351</v>
      </c>
      <c r="G16">
        <f t="shared" si="0"/>
        <v>0</v>
      </c>
      <c r="H16" t="str">
        <f t="shared" si="1"/>
        <v>，3615351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81</v>
      </c>
      <c r="C17" s="7" t="s">
        <v>171</v>
      </c>
      <c r="D17" s="3">
        <v>2400</v>
      </c>
      <c r="E17" t="str">
        <f>VLOOKUP(A17,HOP!A:L,12,0)</f>
        <v>2400.00</v>
      </c>
      <c r="F17" t="str">
        <f>VLOOKUP(A17,HOP!A:C,3,0)</f>
        <v>3606974</v>
      </c>
      <c r="G17">
        <f t="shared" si="0"/>
        <v>0</v>
      </c>
      <c r="H17" t="str">
        <f t="shared" si="1"/>
        <v>，3606974</v>
      </c>
      <c r="I17" t="str">
        <f>VLOOKUP(A17,HOP!A:U,21,0)</f>
        <v>直采</v>
      </c>
    </row>
    <row r="18" ht="14.25" customHeight="1" spans="1:9">
      <c r="A18" s="6" t="s">
        <v>200</v>
      </c>
      <c r="B18" s="7" t="s">
        <v>81</v>
      </c>
      <c r="C18" s="7" t="s">
        <v>171</v>
      </c>
      <c r="D18" s="3">
        <v>1830</v>
      </c>
      <c r="E18" t="str">
        <f>VLOOKUP(A18,HOP!A:L,12,0)</f>
        <v>1830.00</v>
      </c>
      <c r="F18" t="str">
        <f>VLOOKUP(A18,HOP!A:C,3,0)</f>
        <v>3606970</v>
      </c>
      <c r="G18">
        <f t="shared" si="0"/>
        <v>0</v>
      </c>
      <c r="H18" t="str">
        <f t="shared" si="1"/>
        <v>，3606970</v>
      </c>
      <c r="I18" t="str">
        <f>VLOOKUP(A18,HOP!A:U,21,0)</f>
        <v>直采</v>
      </c>
    </row>
    <row r="19" ht="14.25" customHeight="1" spans="1:9">
      <c r="A19" s="6" t="s">
        <v>206</v>
      </c>
      <c r="B19" s="7" t="s">
        <v>82</v>
      </c>
      <c r="C19" s="7" t="s">
        <v>171</v>
      </c>
      <c r="D19" s="3">
        <v>734</v>
      </c>
      <c r="E19" t="str">
        <f>VLOOKUP(A19,HOP!A:L,12,0)</f>
        <v>734.00</v>
      </c>
      <c r="F19" t="str">
        <f>VLOOKUP(A19,HOP!A:C,3,0)</f>
        <v>3608832</v>
      </c>
      <c r="G19">
        <f t="shared" si="0"/>
        <v>0</v>
      </c>
      <c r="H19" t="str">
        <f t="shared" si="1"/>
        <v>，3608832</v>
      </c>
      <c r="I19" t="str">
        <f>VLOOKUP(A19,HOP!A:U,21,0)</f>
        <v>直连</v>
      </c>
    </row>
    <row r="20" ht="14.25" customHeight="1" spans="1:9">
      <c r="A20" s="6" t="s">
        <v>215</v>
      </c>
      <c r="B20" s="7" t="s">
        <v>82</v>
      </c>
      <c r="C20" s="7" t="s">
        <v>171</v>
      </c>
      <c r="D20" s="3">
        <v>3406</v>
      </c>
      <c r="E20" t="str">
        <f>VLOOKUP(A20,HOP!A:L,12,0)</f>
        <v>3406.00</v>
      </c>
      <c r="F20" t="str">
        <f>VLOOKUP(A20,HOP!A:C,3,0)</f>
        <v>3615303</v>
      </c>
      <c r="G20">
        <f t="shared" si="0"/>
        <v>0</v>
      </c>
      <c r="H20" t="str">
        <f t="shared" si="1"/>
        <v>，3615303</v>
      </c>
      <c r="I20" t="str">
        <f>VLOOKUP(A20,HOP!A:U,21,0)</f>
        <v>直连</v>
      </c>
    </row>
    <row r="21" ht="14.25" customHeight="1" spans="1:9">
      <c r="A21" s="6" t="s">
        <v>224</v>
      </c>
      <c r="B21" s="7" t="s">
        <v>82</v>
      </c>
      <c r="C21" s="7" t="s">
        <v>171</v>
      </c>
      <c r="D21" s="3">
        <v>316</v>
      </c>
      <c r="E21" t="str">
        <f>VLOOKUP(A21,HOP!A:L,12,0)</f>
        <v>316.00</v>
      </c>
      <c r="F21" t="str">
        <f>VLOOKUP(A21,HOP!A:C,3,0)</f>
        <v>3611155</v>
      </c>
      <c r="G21">
        <f t="shared" si="0"/>
        <v>0</v>
      </c>
      <c r="H21" t="str">
        <f t="shared" si="1"/>
        <v>，3611155</v>
      </c>
      <c r="I21" t="str">
        <f>VLOOKUP(A21,HOP!A:U,21,0)</f>
        <v>直连</v>
      </c>
    </row>
    <row r="22" ht="14.25" customHeight="1" spans="1:9">
      <c r="A22" s="6" t="s">
        <v>232</v>
      </c>
      <c r="B22" s="7" t="s">
        <v>171</v>
      </c>
      <c r="C22" s="7" t="s">
        <v>237</v>
      </c>
      <c r="D22" s="3">
        <v>191</v>
      </c>
      <c r="E22" t="str">
        <f>VLOOKUP(A22,HOP!A:L,12,0)</f>
        <v>191.00</v>
      </c>
      <c r="F22" t="str">
        <f>VLOOKUP(A22,HOP!A:C,3,0)</f>
        <v>3601600</v>
      </c>
      <c r="G22">
        <f t="shared" si="0"/>
        <v>0</v>
      </c>
      <c r="H22" t="str">
        <f t="shared" si="1"/>
        <v>，3601600</v>
      </c>
      <c r="I22" t="str">
        <f>VLOOKUP(A22,HOP!A:U,21,0)</f>
        <v>直采</v>
      </c>
    </row>
    <row r="23" ht="14.25" hidden="1" customHeight="1" spans="1:9">
      <c r="A23" s="6" t="s">
        <v>242</v>
      </c>
      <c r="B23" s="7" t="s">
        <v>247</v>
      </c>
      <c r="C23" s="7" t="s">
        <v>248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customHeight="1" spans="1:9">
      <c r="A24" s="6" t="s">
        <v>252</v>
      </c>
      <c r="B24" s="7" t="s">
        <v>171</v>
      </c>
      <c r="C24" s="7" t="s">
        <v>237</v>
      </c>
      <c r="D24" s="3">
        <v>88</v>
      </c>
      <c r="E24" t="str">
        <f>VLOOKUP(A24,HOP!A:L,12,0)</f>
        <v>88.00</v>
      </c>
      <c r="F24" t="str">
        <f>VLOOKUP(A24,HOP!A:C,3,0)</f>
        <v>3616562</v>
      </c>
      <c r="G24">
        <f t="shared" si="0"/>
        <v>0</v>
      </c>
      <c r="H24" t="str">
        <f t="shared" si="1"/>
        <v>，3616562</v>
      </c>
      <c r="I24" t="str">
        <f>VLOOKUP(A24,HOP!A:U,21,0)</f>
        <v>直连</v>
      </c>
    </row>
    <row r="25" ht="14.25" hidden="1" customHeight="1" spans="1:9">
      <c r="A25" s="6" t="s">
        <v>259</v>
      </c>
      <c r="B25" s="7" t="s">
        <v>264</v>
      </c>
      <c r="C25" s="7" t="s">
        <v>265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268</v>
      </c>
      <c r="B26" s="7" t="s">
        <v>237</v>
      </c>
      <c r="C26" s="7" t="s">
        <v>247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276</v>
      </c>
      <c r="B27" s="7" t="s">
        <v>281</v>
      </c>
      <c r="C27" s="7" t="s">
        <v>282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286</v>
      </c>
      <c r="B28" s="7" t="s">
        <v>291</v>
      </c>
      <c r="C28" s="7" t="s">
        <v>292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296</v>
      </c>
      <c r="B29" s="7" t="s">
        <v>301</v>
      </c>
      <c r="C29" s="7" t="s">
        <v>302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customHeight="1" spans="1:9">
      <c r="A30" s="6" t="s">
        <v>306</v>
      </c>
      <c r="B30" s="7" t="s">
        <v>237</v>
      </c>
      <c r="C30" s="7" t="s">
        <v>247</v>
      </c>
      <c r="D30" s="3">
        <v>3203</v>
      </c>
      <c r="E30" t="str">
        <f>VLOOKUP(A30,HOP!A:L,12,0)</f>
        <v>3203.00</v>
      </c>
      <c r="F30" t="str">
        <f>VLOOKUP(A30,HOP!A:C,3,0)</f>
        <v>3608866</v>
      </c>
      <c r="G30">
        <f t="shared" si="0"/>
        <v>0</v>
      </c>
      <c r="H30" t="str">
        <f t="shared" si="1"/>
        <v>，3608866</v>
      </c>
      <c r="I30" t="str">
        <f>VLOOKUP(A30,HOP!A:U,21,0)</f>
        <v>直采</v>
      </c>
    </row>
    <row r="31" ht="14.25" hidden="1" customHeight="1" spans="1:9">
      <c r="A31" s="6" t="s">
        <v>312</v>
      </c>
      <c r="B31" s="7" t="s">
        <v>317</v>
      </c>
      <c r="C31" s="7" t="s">
        <v>318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customHeight="1" spans="1:9">
      <c r="A32" s="6" t="s">
        <v>322</v>
      </c>
      <c r="B32" s="7" t="s">
        <v>247</v>
      </c>
      <c r="C32" s="7" t="s">
        <v>327</v>
      </c>
      <c r="D32" s="3">
        <v>3400</v>
      </c>
      <c r="E32" t="str">
        <f>VLOOKUP(A32,HOP!A:L,12,0)</f>
        <v>3400.00</v>
      </c>
      <c r="F32" t="str">
        <f>VLOOKUP(A32,HOP!A:C,3,0)</f>
        <v>3598500</v>
      </c>
      <c r="G32">
        <f t="shared" si="0"/>
        <v>0</v>
      </c>
      <c r="H32" t="str">
        <f t="shared" si="1"/>
        <v>，3598500</v>
      </c>
      <c r="I32" t="str">
        <f>VLOOKUP(A32,HOP!A:U,21,0)</f>
        <v>直采</v>
      </c>
    </row>
    <row r="33" ht="14.25" customHeight="1" spans="1:9">
      <c r="A33" s="6" t="s">
        <v>332</v>
      </c>
      <c r="B33" s="7" t="s">
        <v>247</v>
      </c>
      <c r="C33" s="7" t="s">
        <v>327</v>
      </c>
      <c r="D33" s="3">
        <v>577</v>
      </c>
      <c r="E33" t="str">
        <f>VLOOKUP(A33,HOP!A:L,12,0)</f>
        <v>577.00</v>
      </c>
      <c r="F33" t="str">
        <f>VLOOKUP(A33,HOP!A:C,3,0)</f>
        <v>3623222</v>
      </c>
      <c r="G33">
        <f t="shared" si="0"/>
        <v>0</v>
      </c>
      <c r="H33" t="str">
        <f t="shared" si="1"/>
        <v>，3623222</v>
      </c>
      <c r="I33" t="str">
        <f>VLOOKUP(A33,HOP!A:U,21,0)</f>
        <v>直连</v>
      </c>
    </row>
    <row r="34" ht="14.25" customHeight="1" spans="1:9">
      <c r="A34" s="6" t="s">
        <v>341</v>
      </c>
      <c r="B34" s="7" t="s">
        <v>247</v>
      </c>
      <c r="C34" s="7" t="s">
        <v>327</v>
      </c>
      <c r="D34" s="3">
        <v>600</v>
      </c>
      <c r="E34" t="str">
        <f>VLOOKUP(A34,HOP!A:L,12,0)</f>
        <v>600.00</v>
      </c>
      <c r="F34" t="str">
        <f>VLOOKUP(A34,HOP!A:C,3,0)</f>
        <v>3601540</v>
      </c>
      <c r="G34">
        <f t="shared" si="0"/>
        <v>0</v>
      </c>
      <c r="H34" t="str">
        <f t="shared" si="1"/>
        <v>，3601540</v>
      </c>
      <c r="I34" t="str">
        <f>VLOOKUP(A34,HOP!A:U,21,0)</f>
        <v>直采</v>
      </c>
    </row>
    <row r="35" ht="14.25" customHeight="1" spans="1:9">
      <c r="A35" s="6" t="s">
        <v>350</v>
      </c>
      <c r="B35" s="7" t="s">
        <v>237</v>
      </c>
      <c r="C35" s="7" t="s">
        <v>327</v>
      </c>
      <c r="D35" s="3">
        <v>1960</v>
      </c>
      <c r="E35" t="str">
        <f>VLOOKUP(A35,HOP!A:L,12,0)</f>
        <v>1960.00</v>
      </c>
      <c r="F35" t="str">
        <f>VLOOKUP(A35,HOP!A:C,3,0)</f>
        <v>3604308</v>
      </c>
      <c r="G35">
        <f t="shared" ref="G35:G59" si="2">D35-E35</f>
        <v>0</v>
      </c>
      <c r="H35" t="str">
        <f t="shared" ref="H35:H59" si="3">$H$1&amp;F35</f>
        <v>，3604308</v>
      </c>
      <c r="I35" t="str">
        <f>VLOOKUP(A35,HOP!A:U,21,0)</f>
        <v>直采</v>
      </c>
    </row>
    <row r="36" ht="14.25" customHeight="1" spans="1:9">
      <c r="A36" s="6" t="s">
        <v>359</v>
      </c>
      <c r="B36" s="7" t="s">
        <v>247</v>
      </c>
      <c r="C36" s="7" t="s">
        <v>327</v>
      </c>
      <c r="D36" s="3">
        <v>340</v>
      </c>
      <c r="E36" t="str">
        <f>VLOOKUP(A36,HOP!A:L,12,0)</f>
        <v>340.00</v>
      </c>
      <c r="F36" t="str">
        <f>VLOOKUP(A36,HOP!A:C,3,0)</f>
        <v>3601670</v>
      </c>
      <c r="G36">
        <f t="shared" si="2"/>
        <v>0</v>
      </c>
      <c r="H36" t="str">
        <f t="shared" si="3"/>
        <v>，3601670</v>
      </c>
      <c r="I36" t="str">
        <f>VLOOKUP(A36,HOP!A:U,21,0)</f>
        <v>直采</v>
      </c>
    </row>
    <row r="37" ht="14.25" customHeight="1" spans="1:9">
      <c r="A37" s="6" t="s">
        <v>366</v>
      </c>
      <c r="B37" s="7" t="s">
        <v>247</v>
      </c>
      <c r="C37" s="7" t="s">
        <v>327</v>
      </c>
      <c r="D37" s="3">
        <v>2202</v>
      </c>
      <c r="E37" t="str">
        <f>VLOOKUP(A37,HOP!A:L,12,0)</f>
        <v>2202.00</v>
      </c>
      <c r="F37" t="str">
        <f>VLOOKUP(A37,HOP!A:C,3,0)</f>
        <v>3615900</v>
      </c>
      <c r="G37">
        <f t="shared" si="2"/>
        <v>0</v>
      </c>
      <c r="H37" t="str">
        <f t="shared" si="3"/>
        <v>，3615900</v>
      </c>
      <c r="I37" t="str">
        <f>VLOOKUP(A37,HOP!A:U,21,0)</f>
        <v>直采</v>
      </c>
    </row>
    <row r="38" ht="14.25" customHeight="1" spans="1:9">
      <c r="A38" s="6" t="s">
        <v>372</v>
      </c>
      <c r="B38" s="7" t="s">
        <v>247</v>
      </c>
      <c r="C38" s="7" t="s">
        <v>327</v>
      </c>
      <c r="D38" s="3">
        <v>2152</v>
      </c>
      <c r="E38" t="str">
        <f>VLOOKUP(A38,HOP!A:L,12,0)</f>
        <v>2152.00</v>
      </c>
      <c r="F38" t="str">
        <f>VLOOKUP(A38,HOP!A:C,3,0)</f>
        <v>3597039</v>
      </c>
      <c r="G38">
        <f t="shared" si="2"/>
        <v>0</v>
      </c>
      <c r="H38" t="str">
        <f t="shared" si="3"/>
        <v>，3597039</v>
      </c>
      <c r="I38" t="str">
        <f>VLOOKUP(A38,HOP!A:U,21,0)</f>
        <v>直采</v>
      </c>
    </row>
    <row r="39" ht="14.25" hidden="1" customHeight="1" spans="1:9">
      <c r="A39" s="6" t="s">
        <v>378</v>
      </c>
      <c r="B39" s="7" t="s">
        <v>381</v>
      </c>
      <c r="C39" s="7" t="s">
        <v>382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customHeight="1" spans="1:9">
      <c r="A40" s="6" t="s">
        <v>386</v>
      </c>
      <c r="B40" s="7" t="s">
        <v>327</v>
      </c>
      <c r="C40" s="7" t="s">
        <v>391</v>
      </c>
      <c r="D40" s="3">
        <v>347</v>
      </c>
      <c r="E40" t="str">
        <f>VLOOKUP(A40,HOP!A:L,12,0)</f>
        <v>347.00</v>
      </c>
      <c r="F40" t="str">
        <f>VLOOKUP(A40,HOP!A:C,3,0)</f>
        <v>3613470</v>
      </c>
      <c r="G40">
        <f t="shared" si="2"/>
        <v>0</v>
      </c>
      <c r="H40" t="str">
        <f t="shared" si="3"/>
        <v>，3613470</v>
      </c>
      <c r="I40" t="str">
        <f>VLOOKUP(A40,HOP!A:U,21,0)</f>
        <v>直连</v>
      </c>
    </row>
    <row r="41" ht="14.25" customHeight="1" spans="1:9">
      <c r="A41" s="6" t="s">
        <v>396</v>
      </c>
      <c r="B41" s="7" t="s">
        <v>327</v>
      </c>
      <c r="C41" s="7" t="s">
        <v>391</v>
      </c>
      <c r="D41" s="3">
        <v>709</v>
      </c>
      <c r="E41" t="str">
        <f>VLOOKUP(A41,HOP!A:L,12,0)</f>
        <v>709.00</v>
      </c>
      <c r="F41" t="str">
        <f>VLOOKUP(A41,HOP!A:C,3,0)</f>
        <v>3631317</v>
      </c>
      <c r="G41">
        <f t="shared" si="2"/>
        <v>0</v>
      </c>
      <c r="H41" t="str">
        <f t="shared" si="3"/>
        <v>，3631317</v>
      </c>
      <c r="I41" t="str">
        <f>VLOOKUP(A41,HOP!A:U,21,0)</f>
        <v>直连</v>
      </c>
    </row>
    <row r="42" ht="14.25" hidden="1" customHeight="1" spans="1:9">
      <c r="A42" s="6" t="s">
        <v>405</v>
      </c>
      <c r="B42" s="7" t="s">
        <v>318</v>
      </c>
      <c r="C42" s="7" t="s">
        <v>410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customHeight="1" spans="1:9">
      <c r="A43" s="6" t="s">
        <v>413</v>
      </c>
      <c r="B43" s="7" t="s">
        <v>171</v>
      </c>
      <c r="C43" s="7" t="s">
        <v>391</v>
      </c>
      <c r="D43" s="3">
        <v>3920</v>
      </c>
      <c r="E43" t="str">
        <f>VLOOKUP(A43,HOP!A:L,12,0)</f>
        <v>3920.00</v>
      </c>
      <c r="F43" t="str">
        <f>VLOOKUP(A43,HOP!A:C,3,0)</f>
        <v>3600753</v>
      </c>
      <c r="G43">
        <f t="shared" si="2"/>
        <v>0</v>
      </c>
      <c r="H43" t="str">
        <f t="shared" si="3"/>
        <v>，3600753</v>
      </c>
      <c r="I43" t="str">
        <f>VLOOKUP(A43,HOP!A:U,21,0)</f>
        <v>直采</v>
      </c>
    </row>
    <row r="44" ht="14.25" customHeight="1" spans="1:9">
      <c r="A44" s="6" t="s">
        <v>419</v>
      </c>
      <c r="B44" s="7" t="s">
        <v>327</v>
      </c>
      <c r="C44" s="7" t="s">
        <v>391</v>
      </c>
      <c r="D44" s="3">
        <v>2903</v>
      </c>
      <c r="E44" t="str">
        <f>VLOOKUP(A44,HOP!A:L,12,0)</f>
        <v>2903.00</v>
      </c>
      <c r="F44" t="str">
        <f>VLOOKUP(A44,HOP!A:C,3,0)</f>
        <v>3598477</v>
      </c>
      <c r="G44">
        <f t="shared" si="2"/>
        <v>0</v>
      </c>
      <c r="H44" t="str">
        <f t="shared" si="3"/>
        <v>，3598477</v>
      </c>
      <c r="I44" t="str">
        <f>VLOOKUP(A44,HOP!A:U,21,0)</f>
        <v>直采</v>
      </c>
    </row>
    <row r="45" ht="14.25" customHeight="1" spans="1:9">
      <c r="A45" s="6" t="s">
        <v>422</v>
      </c>
      <c r="B45" s="7" t="s">
        <v>327</v>
      </c>
      <c r="C45" s="7" t="s">
        <v>391</v>
      </c>
      <c r="D45" s="3">
        <v>541</v>
      </c>
      <c r="E45" t="str">
        <f>VLOOKUP(A45,HOP!A:L,12,0)</f>
        <v>541.00</v>
      </c>
      <c r="F45" t="str">
        <f>VLOOKUP(A45,HOP!A:C,3,0)</f>
        <v>3620526</v>
      </c>
      <c r="G45">
        <f t="shared" si="2"/>
        <v>0</v>
      </c>
      <c r="H45" t="str">
        <f t="shared" si="3"/>
        <v>，3620526</v>
      </c>
      <c r="I45" t="str">
        <f>VLOOKUP(A45,HOP!A:U,21,0)</f>
        <v>直连</v>
      </c>
    </row>
    <row r="46" ht="14.25" customHeight="1" spans="1:9">
      <c r="A46" s="6" t="s">
        <v>430</v>
      </c>
      <c r="B46" s="7" t="s">
        <v>327</v>
      </c>
      <c r="C46" s="7" t="s">
        <v>391</v>
      </c>
      <c r="D46" s="3">
        <v>2903</v>
      </c>
      <c r="E46" t="str">
        <f>VLOOKUP(A46,HOP!A:L,12,0)</f>
        <v>2903.00</v>
      </c>
      <c r="F46" t="str">
        <f>VLOOKUP(A46,HOP!A:C,3,0)</f>
        <v>3615912</v>
      </c>
      <c r="G46">
        <f t="shared" si="2"/>
        <v>0</v>
      </c>
      <c r="H46" t="str">
        <f t="shared" si="3"/>
        <v>，3615912</v>
      </c>
      <c r="I46" t="str">
        <f>VLOOKUP(A46,HOP!A:U,21,0)</f>
        <v>直采</v>
      </c>
    </row>
    <row r="47" ht="14.25" customHeight="1" spans="1:9">
      <c r="A47" s="6" t="s">
        <v>433</v>
      </c>
      <c r="B47" s="7" t="s">
        <v>327</v>
      </c>
      <c r="C47" s="7" t="s">
        <v>391</v>
      </c>
      <c r="D47" s="3">
        <v>2833</v>
      </c>
      <c r="E47" t="str">
        <f>VLOOKUP(A47,HOP!A:L,12,0)</f>
        <v>2833.00</v>
      </c>
      <c r="F47" t="str">
        <f>VLOOKUP(A47,HOP!A:C,3,0)</f>
        <v>3626821</v>
      </c>
      <c r="G47">
        <f t="shared" si="2"/>
        <v>0</v>
      </c>
      <c r="H47" t="str">
        <f t="shared" si="3"/>
        <v>，3626821</v>
      </c>
      <c r="I47" t="str">
        <f>VLOOKUP(A47,HOP!A:U,21,0)</f>
        <v>直采</v>
      </c>
    </row>
    <row r="48" ht="14.25" hidden="1" customHeight="1" spans="1:9">
      <c r="A48" s="6" t="s">
        <v>438</v>
      </c>
      <c r="B48" s="7" t="s">
        <v>443</v>
      </c>
      <c r="C48" s="7" t="s">
        <v>444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customHeight="1" spans="1:9">
      <c r="A49" s="6" t="s">
        <v>448</v>
      </c>
      <c r="B49" s="7" t="s">
        <v>327</v>
      </c>
      <c r="C49" s="7" t="s">
        <v>391</v>
      </c>
      <c r="D49" s="3">
        <v>514</v>
      </c>
      <c r="E49" t="str">
        <f>VLOOKUP(A49,HOP!A:L,12,0)</f>
        <v>514.00</v>
      </c>
      <c r="F49" t="str">
        <f>VLOOKUP(A49,HOP!A:C,3,0)</f>
        <v>3634899</v>
      </c>
      <c r="G49">
        <f t="shared" si="2"/>
        <v>0</v>
      </c>
      <c r="H49" t="str">
        <f t="shared" si="3"/>
        <v>，3634899</v>
      </c>
      <c r="I49" t="str">
        <f>VLOOKUP(A49,HOP!A:U,21,0)</f>
        <v>直连</v>
      </c>
    </row>
    <row r="50" ht="14.25" customHeight="1" spans="1:9">
      <c r="A50" s="6" t="s">
        <v>457</v>
      </c>
      <c r="B50" s="7" t="s">
        <v>391</v>
      </c>
      <c r="C50" s="7" t="s">
        <v>248</v>
      </c>
      <c r="D50" s="3">
        <v>389</v>
      </c>
      <c r="E50" t="str">
        <f>VLOOKUP(A50,HOP!A:L,12,0)</f>
        <v>389.00</v>
      </c>
      <c r="F50" t="str">
        <f>VLOOKUP(A50,HOP!A:C,3,0)</f>
        <v>3601363</v>
      </c>
      <c r="G50">
        <f t="shared" si="2"/>
        <v>0</v>
      </c>
      <c r="H50" t="str">
        <f t="shared" si="3"/>
        <v>，3601363</v>
      </c>
      <c r="I50" t="str">
        <f>VLOOKUP(A50,HOP!A:U,21,0)</f>
        <v>直采</v>
      </c>
    </row>
    <row r="51" ht="14.25" customHeight="1" spans="1:9">
      <c r="A51" s="6" t="s">
        <v>463</v>
      </c>
      <c r="B51" s="7" t="s">
        <v>391</v>
      </c>
      <c r="C51" s="7" t="s">
        <v>248</v>
      </c>
      <c r="D51" s="3">
        <v>627</v>
      </c>
      <c r="E51" t="str">
        <f>VLOOKUP(A51,HOP!A:L,12,0)</f>
        <v>627.00</v>
      </c>
      <c r="F51" t="str">
        <f>VLOOKUP(A51,HOP!A:C,3,0)</f>
        <v>3623962</v>
      </c>
      <c r="G51">
        <f t="shared" si="2"/>
        <v>0</v>
      </c>
      <c r="H51" t="str">
        <f t="shared" si="3"/>
        <v>，3623962</v>
      </c>
      <c r="I51" t="str">
        <f>VLOOKUP(A51,HOP!A:U,21,0)</f>
        <v>直连</v>
      </c>
    </row>
    <row r="52" ht="14.25" customHeight="1" spans="1:9">
      <c r="A52" s="6" t="s">
        <v>472</v>
      </c>
      <c r="B52" s="7" t="s">
        <v>391</v>
      </c>
      <c r="C52" s="7" t="s">
        <v>248</v>
      </c>
      <c r="D52" s="3">
        <v>1482</v>
      </c>
      <c r="E52" t="str">
        <f>VLOOKUP(A52,HOP!A:L,12,0)</f>
        <v>1482.00</v>
      </c>
      <c r="F52" t="str">
        <f>VLOOKUP(A52,HOP!A:C,3,0)</f>
        <v>3620937</v>
      </c>
      <c r="G52">
        <f t="shared" si="2"/>
        <v>0</v>
      </c>
      <c r="H52" t="str">
        <f t="shared" si="3"/>
        <v>，3620937</v>
      </c>
      <c r="I52" t="str">
        <f>VLOOKUP(A52,HOP!A:U,21,0)</f>
        <v>直采</v>
      </c>
    </row>
    <row r="53" ht="14.25" customHeight="1" spans="1:9">
      <c r="A53" s="6" t="s">
        <v>480</v>
      </c>
      <c r="B53" s="7" t="s">
        <v>327</v>
      </c>
      <c r="C53" s="7" t="s">
        <v>248</v>
      </c>
      <c r="D53" s="3">
        <v>726</v>
      </c>
      <c r="E53" t="str">
        <f>VLOOKUP(A53,HOP!A:L,12,0)</f>
        <v>726.00</v>
      </c>
      <c r="F53" t="str">
        <f>VLOOKUP(A53,HOP!A:C,3,0)</f>
        <v>3601658</v>
      </c>
      <c r="G53">
        <f t="shared" si="2"/>
        <v>0</v>
      </c>
      <c r="H53" t="str">
        <f t="shared" si="3"/>
        <v>，3601658</v>
      </c>
      <c r="I53" t="str">
        <f>VLOOKUP(A53,HOP!A:U,21,0)</f>
        <v>直采</v>
      </c>
    </row>
    <row r="54" ht="14.25" customHeight="1" spans="1:9">
      <c r="A54" s="6" t="s">
        <v>484</v>
      </c>
      <c r="B54" s="7" t="s">
        <v>247</v>
      </c>
      <c r="C54" s="7" t="s">
        <v>248</v>
      </c>
      <c r="D54" s="3">
        <v>1269</v>
      </c>
      <c r="E54" t="str">
        <f>VLOOKUP(A54,HOP!A:L,12,0)</f>
        <v>1269.00</v>
      </c>
      <c r="F54" t="str">
        <f>VLOOKUP(A54,HOP!A:C,3,0)</f>
        <v>3600804</v>
      </c>
      <c r="G54">
        <f t="shared" si="2"/>
        <v>0</v>
      </c>
      <c r="H54" t="str">
        <f t="shared" si="3"/>
        <v>，3600804</v>
      </c>
      <c r="I54" t="str">
        <f>VLOOKUP(A54,HOP!A:U,21,0)</f>
        <v>直采</v>
      </c>
    </row>
    <row r="55" ht="14.25" customHeight="1" spans="1:9">
      <c r="A55" s="6" t="s">
        <v>492</v>
      </c>
      <c r="B55" s="7" t="s">
        <v>391</v>
      </c>
      <c r="C55" s="7" t="s">
        <v>248</v>
      </c>
      <c r="D55" s="3">
        <v>470</v>
      </c>
      <c r="E55" t="str">
        <f>VLOOKUP(A55,HOP!A:L,12,0)</f>
        <v>470.00</v>
      </c>
      <c r="F55" t="str">
        <f>VLOOKUP(A55,HOP!A:C,3,0)</f>
        <v>3600974</v>
      </c>
      <c r="G55">
        <f t="shared" si="2"/>
        <v>0</v>
      </c>
      <c r="H55" t="str">
        <f t="shared" si="3"/>
        <v>，3600974</v>
      </c>
      <c r="I55" t="str">
        <f>VLOOKUP(A55,HOP!A:U,21,0)</f>
        <v>直采</v>
      </c>
    </row>
    <row r="56" ht="14.25" customHeight="1" spans="1:9">
      <c r="A56" s="6" t="s">
        <v>501</v>
      </c>
      <c r="B56" s="7" t="s">
        <v>171</v>
      </c>
      <c r="C56" s="7" t="s">
        <v>248</v>
      </c>
      <c r="D56" s="3">
        <v>1165</v>
      </c>
      <c r="E56" t="str">
        <f>VLOOKUP(A56,HOP!A:L,12,0)</f>
        <v>1165.00</v>
      </c>
      <c r="F56" t="str">
        <f>VLOOKUP(A56,HOP!A:C,3,0)</f>
        <v>3597476</v>
      </c>
      <c r="G56">
        <f t="shared" si="2"/>
        <v>0</v>
      </c>
      <c r="H56" t="str">
        <f t="shared" si="3"/>
        <v>，3597476</v>
      </c>
      <c r="I56" t="str">
        <f>VLOOKUP(A56,HOP!A:U,21,0)</f>
        <v>直采</v>
      </c>
    </row>
    <row r="57" ht="14.25" hidden="1" customHeight="1" spans="1:9">
      <c r="A57" s="6" t="s">
        <v>509</v>
      </c>
      <c r="B57" s="7" t="s">
        <v>292</v>
      </c>
      <c r="C57" s="7" t="s">
        <v>514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6" t="s">
        <v>518</v>
      </c>
      <c r="B58" s="7" t="s">
        <v>291</v>
      </c>
      <c r="C58" s="7" t="s">
        <v>292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2"/>
        <v>#N/A</v>
      </c>
      <c r="H58" t="e">
        <f t="shared" si="3"/>
        <v>#N/A</v>
      </c>
      <c r="I58" t="e">
        <f>VLOOKUP(A58,HOP!A:U,21,0)</f>
        <v>#N/A</v>
      </c>
    </row>
    <row r="59" ht="14.25" hidden="1" customHeight="1" spans="1:9">
      <c r="A59" s="6" t="s">
        <v>522</v>
      </c>
      <c r="B59" s="7" t="s">
        <v>514</v>
      </c>
      <c r="C59" s="7" t="s">
        <v>527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1" spans="4:4">
      <c r="D61" s="3">
        <f>SUM(D2:D60)</f>
        <v>58922</v>
      </c>
    </row>
    <row r="63" ht="14.25" spans="4:4">
      <c r="D63" s="8" t="s">
        <v>23</v>
      </c>
    </row>
    <row r="66" spans="1:3">
      <c r="A66" t="s">
        <v>543</v>
      </c>
      <c r="C66">
        <v>47442</v>
      </c>
    </row>
    <row r="67" spans="1:3">
      <c r="A67" t="s">
        <v>544</v>
      </c>
      <c r="C67">
        <v>11480</v>
      </c>
    </row>
    <row r="68" spans="1:3">
      <c r="A68" s="5" t="s">
        <v>545</v>
      </c>
      <c r="C68">
        <f>SUBTOTAL(9,C66:C67)</f>
        <v>58922</v>
      </c>
    </row>
  </sheetData>
  <autoFilter ref="A1:I59">
    <filterColumn colId="3">
      <filters>
        <filter val="1,165.00"/>
        <filter val="1,269.00"/>
        <filter val="1,482.00"/>
        <filter val="1,830.00"/>
        <filter val="1,960.00"/>
        <filter val="3,003.00"/>
        <filter val="3,203.00"/>
        <filter val="3,400.00"/>
        <filter val="3,406.00"/>
        <filter val="3,920.00"/>
        <filter val="88.00"/>
        <filter val="191.00"/>
        <filter val="248.00"/>
        <filter val="294.00"/>
        <filter val="316.00"/>
        <filter val="340.00"/>
        <filter val="347.00"/>
        <filter val="353.00"/>
        <filter val="389.00"/>
        <filter val="396.00"/>
        <filter val="399.00"/>
        <filter val="400.00"/>
        <filter val="470.00"/>
        <filter val="514.00"/>
        <filter val="534.00"/>
        <filter val="541.00"/>
        <filter val="577.00"/>
        <filter val="600.00"/>
        <filter val="627.00"/>
        <filter val="709.00"/>
        <filter val="726.00"/>
        <filter val="734.00"/>
        <filter val="2,152.00"/>
        <filter val="2,202.00"/>
        <filter val="2,283.00"/>
        <filter val="2,400.00"/>
        <filter val="2,833.00"/>
        <filter val="2,853.00"/>
        <filter val="2,90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A1" sqref="A1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546</v>
      </c>
      <c r="B1" s="2" t="s">
        <v>547</v>
      </c>
      <c r="C1" s="2" t="s">
        <v>548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549</v>
      </c>
      <c r="I1" s="2" t="s">
        <v>550</v>
      </c>
      <c r="J1" s="2" t="s">
        <v>551</v>
      </c>
      <c r="K1" s="2" t="s">
        <v>552</v>
      </c>
      <c r="L1" s="2" t="s">
        <v>553</v>
      </c>
      <c r="M1" s="2" t="s">
        <v>554</v>
      </c>
      <c r="N1" s="2" t="s">
        <v>555</v>
      </c>
      <c r="O1" s="2" t="s">
        <v>556</v>
      </c>
      <c r="P1" s="2" t="s">
        <v>557</v>
      </c>
      <c r="Q1" s="2" t="s">
        <v>558</v>
      </c>
      <c r="R1" s="2" t="s">
        <v>559</v>
      </c>
      <c r="S1" s="2" t="s">
        <v>560</v>
      </c>
      <c r="T1" s="2" t="s">
        <v>561</v>
      </c>
      <c r="U1" s="2" t="s">
        <v>562</v>
      </c>
      <c r="V1" s="2" t="s">
        <v>563</v>
      </c>
    </row>
    <row r="2" s="1" customFormat="1" spans="1:22">
      <c r="A2" s="1" t="s">
        <v>448</v>
      </c>
      <c r="B2" s="1" t="s">
        <v>327</v>
      </c>
      <c r="C2" s="1" t="s">
        <v>449</v>
      </c>
      <c r="D2" s="1" t="s">
        <v>451</v>
      </c>
      <c r="E2" s="1" t="s">
        <v>564</v>
      </c>
      <c r="F2" s="1" t="s">
        <v>327</v>
      </c>
      <c r="G2" s="1" t="s">
        <v>391</v>
      </c>
      <c r="H2" s="1" t="s">
        <v>565</v>
      </c>
      <c r="I2" s="1" t="s">
        <v>566</v>
      </c>
      <c r="J2" s="1" t="s">
        <v>567</v>
      </c>
      <c r="K2" s="1" t="s">
        <v>566</v>
      </c>
      <c r="L2" s="1" t="s">
        <v>566</v>
      </c>
      <c r="M2" s="1" t="s">
        <v>568</v>
      </c>
      <c r="N2" s="1" t="s">
        <v>568</v>
      </c>
      <c r="O2" s="1" t="s">
        <v>569</v>
      </c>
      <c r="P2" s="1" t="s">
        <v>570</v>
      </c>
      <c r="Q2" s="1" t="s">
        <v>571</v>
      </c>
      <c r="R2" s="1" t="s">
        <v>572</v>
      </c>
      <c r="S2" s="1" t="s">
        <v>74</v>
      </c>
      <c r="T2" s="1" t="s">
        <v>35</v>
      </c>
      <c r="U2" s="1" t="s">
        <v>573</v>
      </c>
      <c r="V2" s="1" t="s">
        <v>574</v>
      </c>
    </row>
    <row r="3" s="1" customFormat="1" spans="1:22">
      <c r="A3" s="1" t="s">
        <v>396</v>
      </c>
      <c r="B3" s="1" t="s">
        <v>247</v>
      </c>
      <c r="C3" s="1" t="s">
        <v>397</v>
      </c>
      <c r="D3" s="1" t="s">
        <v>399</v>
      </c>
      <c r="E3" s="1" t="s">
        <v>575</v>
      </c>
      <c r="F3" s="1" t="s">
        <v>327</v>
      </c>
      <c r="G3" s="1" t="s">
        <v>391</v>
      </c>
      <c r="H3" s="1" t="s">
        <v>565</v>
      </c>
      <c r="I3" s="1" t="s">
        <v>576</v>
      </c>
      <c r="J3" s="1" t="s">
        <v>567</v>
      </c>
      <c r="K3" s="1" t="s">
        <v>576</v>
      </c>
      <c r="L3" s="1" t="s">
        <v>576</v>
      </c>
      <c r="M3" s="1" t="s">
        <v>568</v>
      </c>
      <c r="N3" s="1" t="s">
        <v>568</v>
      </c>
      <c r="O3" s="1" t="s">
        <v>569</v>
      </c>
      <c r="P3" s="1" t="s">
        <v>570</v>
      </c>
      <c r="Q3" s="1" t="s">
        <v>571</v>
      </c>
      <c r="R3" s="1" t="s">
        <v>577</v>
      </c>
      <c r="S3" s="1" t="s">
        <v>74</v>
      </c>
      <c r="T3" s="1" t="s">
        <v>35</v>
      </c>
      <c r="U3" s="1" t="s">
        <v>573</v>
      </c>
      <c r="V3" s="1" t="s">
        <v>578</v>
      </c>
    </row>
    <row r="4" s="1" customFormat="1" spans="1:22">
      <c r="A4" s="1" t="s">
        <v>433</v>
      </c>
      <c r="B4" s="1" t="s">
        <v>237</v>
      </c>
      <c r="C4" s="1" t="s">
        <v>434</v>
      </c>
      <c r="D4" s="1" t="s">
        <v>132</v>
      </c>
      <c r="E4" s="1" t="s">
        <v>579</v>
      </c>
      <c r="F4" s="1" t="s">
        <v>327</v>
      </c>
      <c r="G4" s="1" t="s">
        <v>391</v>
      </c>
      <c r="H4" s="1" t="s">
        <v>565</v>
      </c>
      <c r="I4" s="1" t="s">
        <v>580</v>
      </c>
      <c r="J4" s="1" t="s">
        <v>567</v>
      </c>
      <c r="K4" s="1" t="s">
        <v>580</v>
      </c>
      <c r="L4" s="1" t="s">
        <v>580</v>
      </c>
      <c r="M4" s="1" t="s">
        <v>568</v>
      </c>
      <c r="N4" s="1" t="s">
        <v>568</v>
      </c>
      <c r="O4" s="1" t="s">
        <v>569</v>
      </c>
      <c r="P4" s="1" t="s">
        <v>570</v>
      </c>
      <c r="Q4" s="1" t="s">
        <v>571</v>
      </c>
      <c r="R4" s="1" t="s">
        <v>581</v>
      </c>
      <c r="S4" s="1" t="s">
        <v>74</v>
      </c>
      <c r="T4" s="1" t="s">
        <v>35</v>
      </c>
      <c r="U4" s="1" t="s">
        <v>582</v>
      </c>
      <c r="V4" s="1" t="s">
        <v>583</v>
      </c>
    </row>
    <row r="5" s="1" customFormat="1" spans="1:22">
      <c r="A5" s="1" t="s">
        <v>463</v>
      </c>
      <c r="B5" s="1" t="s">
        <v>237</v>
      </c>
      <c r="C5" s="1" t="s">
        <v>464</v>
      </c>
      <c r="D5" s="1" t="s">
        <v>584</v>
      </c>
      <c r="E5" s="1" t="s">
        <v>585</v>
      </c>
      <c r="F5" s="1" t="s">
        <v>391</v>
      </c>
      <c r="G5" s="1" t="s">
        <v>248</v>
      </c>
      <c r="H5" s="1" t="s">
        <v>565</v>
      </c>
      <c r="I5" s="1" t="s">
        <v>586</v>
      </c>
      <c r="J5" s="1" t="s">
        <v>567</v>
      </c>
      <c r="K5" s="1" t="s">
        <v>586</v>
      </c>
      <c r="L5" s="1" t="s">
        <v>586</v>
      </c>
      <c r="M5" s="1" t="s">
        <v>568</v>
      </c>
      <c r="N5" s="1" t="s">
        <v>568</v>
      </c>
      <c r="O5" s="1" t="s">
        <v>569</v>
      </c>
      <c r="P5" s="1" t="s">
        <v>570</v>
      </c>
      <c r="Q5" s="1" t="s">
        <v>571</v>
      </c>
      <c r="R5" s="1" t="s">
        <v>587</v>
      </c>
      <c r="S5" s="1" t="s">
        <v>74</v>
      </c>
      <c r="T5" s="1" t="s">
        <v>35</v>
      </c>
      <c r="U5" s="1" t="s">
        <v>573</v>
      </c>
      <c r="V5" s="1" t="s">
        <v>578</v>
      </c>
    </row>
    <row r="6" s="1" customFormat="1" spans="1:22">
      <c r="A6" s="1" t="s">
        <v>332</v>
      </c>
      <c r="B6" s="1" t="s">
        <v>171</v>
      </c>
      <c r="C6" s="1" t="s">
        <v>333</v>
      </c>
      <c r="D6" s="1" t="s">
        <v>588</v>
      </c>
      <c r="E6" s="1" t="s">
        <v>589</v>
      </c>
      <c r="F6" s="1" t="s">
        <v>247</v>
      </c>
      <c r="G6" s="1" t="s">
        <v>327</v>
      </c>
      <c r="H6" s="1" t="s">
        <v>565</v>
      </c>
      <c r="I6" s="1" t="s">
        <v>590</v>
      </c>
      <c r="J6" s="1" t="s">
        <v>567</v>
      </c>
      <c r="K6" s="1" t="s">
        <v>590</v>
      </c>
      <c r="L6" s="1" t="s">
        <v>590</v>
      </c>
      <c r="M6" s="1" t="s">
        <v>568</v>
      </c>
      <c r="N6" s="1" t="s">
        <v>568</v>
      </c>
      <c r="O6" s="1" t="s">
        <v>569</v>
      </c>
      <c r="P6" s="1" t="s">
        <v>570</v>
      </c>
      <c r="Q6" s="1" t="s">
        <v>571</v>
      </c>
      <c r="R6" s="1" t="s">
        <v>591</v>
      </c>
      <c r="S6" s="1" t="s">
        <v>74</v>
      </c>
      <c r="T6" s="1" t="s">
        <v>35</v>
      </c>
      <c r="U6" s="1" t="s">
        <v>573</v>
      </c>
      <c r="V6" s="1" t="s">
        <v>578</v>
      </c>
    </row>
    <row r="7" s="1" customFormat="1" spans="1:22">
      <c r="A7" s="1" t="s">
        <v>472</v>
      </c>
      <c r="B7" s="1" t="s">
        <v>171</v>
      </c>
      <c r="C7" s="1" t="s">
        <v>473</v>
      </c>
      <c r="D7" s="1" t="s">
        <v>592</v>
      </c>
      <c r="E7" s="1" t="s">
        <v>593</v>
      </c>
      <c r="F7" s="1" t="s">
        <v>391</v>
      </c>
      <c r="G7" s="1" t="s">
        <v>248</v>
      </c>
      <c r="H7" s="1" t="s">
        <v>565</v>
      </c>
      <c r="I7" s="1" t="s">
        <v>594</v>
      </c>
      <c r="J7" s="1" t="s">
        <v>567</v>
      </c>
      <c r="K7" s="1" t="s">
        <v>594</v>
      </c>
      <c r="L7" s="1" t="s">
        <v>594</v>
      </c>
      <c r="M7" s="1" t="s">
        <v>568</v>
      </c>
      <c r="N7" s="1" t="s">
        <v>568</v>
      </c>
      <c r="O7" s="1" t="s">
        <v>569</v>
      </c>
      <c r="P7" s="1" t="s">
        <v>570</v>
      </c>
      <c r="Q7" s="1" t="s">
        <v>571</v>
      </c>
      <c r="R7" s="1" t="s">
        <v>595</v>
      </c>
      <c r="S7" s="1" t="s">
        <v>74</v>
      </c>
      <c r="T7" s="1" t="s">
        <v>35</v>
      </c>
      <c r="U7" s="1" t="s">
        <v>582</v>
      </c>
      <c r="V7" s="1" t="s">
        <v>596</v>
      </c>
    </row>
    <row r="8" s="1" customFormat="1" spans="1:22">
      <c r="A8" s="1" t="s">
        <v>422</v>
      </c>
      <c r="B8" s="1" t="s">
        <v>171</v>
      </c>
      <c r="C8" s="1" t="s">
        <v>423</v>
      </c>
      <c r="D8" s="1" t="s">
        <v>425</v>
      </c>
      <c r="E8" s="1" t="s">
        <v>597</v>
      </c>
      <c r="F8" s="1" t="s">
        <v>327</v>
      </c>
      <c r="G8" s="1" t="s">
        <v>391</v>
      </c>
      <c r="H8" s="1" t="s">
        <v>565</v>
      </c>
      <c r="I8" s="1" t="s">
        <v>598</v>
      </c>
      <c r="J8" s="1" t="s">
        <v>567</v>
      </c>
      <c r="K8" s="1" t="s">
        <v>598</v>
      </c>
      <c r="L8" s="1" t="s">
        <v>598</v>
      </c>
      <c r="M8" s="1" t="s">
        <v>568</v>
      </c>
      <c r="N8" s="1" t="s">
        <v>568</v>
      </c>
      <c r="O8" s="1" t="s">
        <v>569</v>
      </c>
      <c r="P8" s="1" t="s">
        <v>570</v>
      </c>
      <c r="Q8" s="1" t="s">
        <v>571</v>
      </c>
      <c r="R8" s="1" t="s">
        <v>599</v>
      </c>
      <c r="S8" s="1" t="s">
        <v>74</v>
      </c>
      <c r="T8" s="1" t="s">
        <v>35</v>
      </c>
      <c r="U8" s="1" t="s">
        <v>573</v>
      </c>
      <c r="V8" s="1" t="s">
        <v>583</v>
      </c>
    </row>
    <row r="9" s="1" customFormat="1" spans="1:22">
      <c r="A9" s="1" t="s">
        <v>252</v>
      </c>
      <c r="B9" s="1" t="s">
        <v>82</v>
      </c>
      <c r="C9" s="1" t="s">
        <v>253</v>
      </c>
      <c r="D9" s="1" t="s">
        <v>255</v>
      </c>
      <c r="E9" s="1" t="s">
        <v>600</v>
      </c>
      <c r="F9" s="1" t="s">
        <v>171</v>
      </c>
      <c r="G9" s="1" t="s">
        <v>237</v>
      </c>
      <c r="H9" s="1" t="s">
        <v>565</v>
      </c>
      <c r="I9" s="1" t="s">
        <v>601</v>
      </c>
      <c r="J9" s="1" t="s">
        <v>567</v>
      </c>
      <c r="K9" s="1" t="s">
        <v>601</v>
      </c>
      <c r="L9" s="1" t="s">
        <v>601</v>
      </c>
      <c r="M9" s="1" t="s">
        <v>568</v>
      </c>
      <c r="N9" s="1" t="s">
        <v>568</v>
      </c>
      <c r="O9" s="1" t="s">
        <v>569</v>
      </c>
      <c r="P9" s="1" t="s">
        <v>570</v>
      </c>
      <c r="Q9" s="1" t="s">
        <v>571</v>
      </c>
      <c r="R9" s="1" t="s">
        <v>602</v>
      </c>
      <c r="S9" s="1" t="s">
        <v>74</v>
      </c>
      <c r="T9" s="1" t="s">
        <v>35</v>
      </c>
      <c r="U9" s="1" t="s">
        <v>573</v>
      </c>
      <c r="V9" s="1" t="s">
        <v>603</v>
      </c>
    </row>
    <row r="10" s="1" customFormat="1" spans="1:22">
      <c r="A10" s="1" t="s">
        <v>430</v>
      </c>
      <c r="B10" s="1" t="s">
        <v>82</v>
      </c>
      <c r="C10" s="1" t="s">
        <v>431</v>
      </c>
      <c r="D10" s="1" t="s">
        <v>132</v>
      </c>
      <c r="E10" s="1" t="s">
        <v>604</v>
      </c>
      <c r="F10" s="1" t="s">
        <v>327</v>
      </c>
      <c r="G10" s="1" t="s">
        <v>391</v>
      </c>
      <c r="H10" s="1" t="s">
        <v>565</v>
      </c>
      <c r="I10" s="1" t="s">
        <v>605</v>
      </c>
      <c r="J10" s="1" t="s">
        <v>567</v>
      </c>
      <c r="K10" s="1" t="s">
        <v>605</v>
      </c>
      <c r="L10" s="1" t="s">
        <v>605</v>
      </c>
      <c r="M10" s="1" t="s">
        <v>568</v>
      </c>
      <c r="N10" s="1" t="s">
        <v>568</v>
      </c>
      <c r="O10" s="1" t="s">
        <v>569</v>
      </c>
      <c r="P10" s="1" t="s">
        <v>570</v>
      </c>
      <c r="Q10" s="1" t="s">
        <v>571</v>
      </c>
      <c r="R10" s="1" t="s">
        <v>606</v>
      </c>
      <c r="S10" s="1" t="s">
        <v>74</v>
      </c>
      <c r="T10" s="1" t="s">
        <v>35</v>
      </c>
      <c r="U10" s="1" t="s">
        <v>582</v>
      </c>
      <c r="V10" s="1" t="s">
        <v>583</v>
      </c>
    </row>
    <row r="11" s="1" customFormat="1" spans="1:22">
      <c r="A11" s="1" t="s">
        <v>366</v>
      </c>
      <c r="B11" s="1" t="s">
        <v>82</v>
      </c>
      <c r="C11" s="1" t="s">
        <v>367</v>
      </c>
      <c r="D11" s="1" t="s">
        <v>132</v>
      </c>
      <c r="E11" s="1" t="s">
        <v>607</v>
      </c>
      <c r="F11" s="1" t="s">
        <v>247</v>
      </c>
      <c r="G11" s="1" t="s">
        <v>327</v>
      </c>
      <c r="H11" s="1" t="s">
        <v>565</v>
      </c>
      <c r="I11" s="1" t="s">
        <v>608</v>
      </c>
      <c r="J11" s="1" t="s">
        <v>567</v>
      </c>
      <c r="K11" s="1" t="s">
        <v>608</v>
      </c>
      <c r="L11" s="1" t="s">
        <v>608</v>
      </c>
      <c r="M11" s="1" t="s">
        <v>568</v>
      </c>
      <c r="N11" s="1" t="s">
        <v>568</v>
      </c>
      <c r="O11" s="1" t="s">
        <v>569</v>
      </c>
      <c r="P11" s="1" t="s">
        <v>570</v>
      </c>
      <c r="Q11" s="1" t="s">
        <v>571</v>
      </c>
      <c r="R11" s="1" t="s">
        <v>609</v>
      </c>
      <c r="S11" s="1" t="s">
        <v>74</v>
      </c>
      <c r="T11" s="1" t="s">
        <v>35</v>
      </c>
      <c r="U11" s="1" t="s">
        <v>582</v>
      </c>
      <c r="V11" s="1" t="s">
        <v>583</v>
      </c>
    </row>
    <row r="12" s="1" customFormat="1" spans="1:22">
      <c r="A12" s="1" t="s">
        <v>182</v>
      </c>
      <c r="B12" s="1" t="s">
        <v>82</v>
      </c>
      <c r="C12" s="1" t="s">
        <v>183</v>
      </c>
      <c r="D12" s="1" t="s">
        <v>185</v>
      </c>
      <c r="E12" s="1" t="s">
        <v>610</v>
      </c>
      <c r="F12" s="1" t="s">
        <v>82</v>
      </c>
      <c r="G12" s="1" t="s">
        <v>171</v>
      </c>
      <c r="H12" s="1" t="s">
        <v>565</v>
      </c>
      <c r="I12" s="1" t="s">
        <v>611</v>
      </c>
      <c r="J12" s="1" t="s">
        <v>567</v>
      </c>
      <c r="K12" s="1" t="s">
        <v>611</v>
      </c>
      <c r="L12" s="1" t="s">
        <v>611</v>
      </c>
      <c r="M12" s="1" t="s">
        <v>568</v>
      </c>
      <c r="N12" s="1" t="s">
        <v>568</v>
      </c>
      <c r="O12" s="1" t="s">
        <v>569</v>
      </c>
      <c r="P12" s="1" t="s">
        <v>570</v>
      </c>
      <c r="Q12" s="1" t="s">
        <v>571</v>
      </c>
      <c r="R12" s="1" t="s">
        <v>612</v>
      </c>
      <c r="S12" s="1" t="s">
        <v>74</v>
      </c>
      <c r="T12" s="1" t="s">
        <v>35</v>
      </c>
      <c r="U12" s="1" t="s">
        <v>573</v>
      </c>
      <c r="V12" s="1" t="s">
        <v>613</v>
      </c>
    </row>
    <row r="13" s="1" customFormat="1" spans="1:22">
      <c r="A13" s="1" t="s">
        <v>215</v>
      </c>
      <c r="B13" s="1" t="s">
        <v>82</v>
      </c>
      <c r="C13" s="1" t="s">
        <v>216</v>
      </c>
      <c r="D13" s="1" t="s">
        <v>218</v>
      </c>
      <c r="E13" s="1" t="s">
        <v>614</v>
      </c>
      <c r="F13" s="1" t="s">
        <v>82</v>
      </c>
      <c r="G13" s="1" t="s">
        <v>171</v>
      </c>
      <c r="H13" s="1" t="s">
        <v>565</v>
      </c>
      <c r="I13" s="1" t="s">
        <v>615</v>
      </c>
      <c r="J13" s="1" t="s">
        <v>567</v>
      </c>
      <c r="K13" s="1" t="s">
        <v>615</v>
      </c>
      <c r="L13" s="1" t="s">
        <v>615</v>
      </c>
      <c r="M13" s="1" t="s">
        <v>568</v>
      </c>
      <c r="N13" s="1" t="s">
        <v>568</v>
      </c>
      <c r="O13" s="1" t="s">
        <v>569</v>
      </c>
      <c r="P13" s="1" t="s">
        <v>570</v>
      </c>
      <c r="Q13" s="1" t="s">
        <v>571</v>
      </c>
      <c r="R13" s="1" t="s">
        <v>616</v>
      </c>
      <c r="S13" s="1" t="s">
        <v>74</v>
      </c>
      <c r="T13" s="1" t="s">
        <v>35</v>
      </c>
      <c r="U13" s="1" t="s">
        <v>573</v>
      </c>
      <c r="V13" s="1" t="s">
        <v>583</v>
      </c>
    </row>
    <row r="14" s="1" customFormat="1" spans="1:22">
      <c r="A14" s="1" t="s">
        <v>101</v>
      </c>
      <c r="B14" s="1" t="s">
        <v>81</v>
      </c>
      <c r="C14" s="1" t="s">
        <v>102</v>
      </c>
      <c r="D14" s="1" t="s">
        <v>617</v>
      </c>
      <c r="E14" s="1" t="s">
        <v>618</v>
      </c>
      <c r="F14" s="1" t="s">
        <v>81</v>
      </c>
      <c r="G14" s="1" t="s">
        <v>82</v>
      </c>
      <c r="H14" s="1" t="s">
        <v>565</v>
      </c>
      <c r="I14" s="1" t="s">
        <v>619</v>
      </c>
      <c r="J14" s="1" t="s">
        <v>567</v>
      </c>
      <c r="K14" s="1" t="s">
        <v>619</v>
      </c>
      <c r="L14" s="1" t="s">
        <v>619</v>
      </c>
      <c r="M14" s="1" t="s">
        <v>568</v>
      </c>
      <c r="N14" s="1" t="s">
        <v>568</v>
      </c>
      <c r="O14" s="1" t="s">
        <v>569</v>
      </c>
      <c r="P14" s="1" t="s">
        <v>570</v>
      </c>
      <c r="Q14" s="1" t="s">
        <v>571</v>
      </c>
      <c r="R14" s="1" t="s">
        <v>620</v>
      </c>
      <c r="S14" s="1" t="s">
        <v>74</v>
      </c>
      <c r="T14" s="1" t="s">
        <v>35</v>
      </c>
      <c r="U14" s="1" t="s">
        <v>573</v>
      </c>
      <c r="V14" s="1" t="s">
        <v>578</v>
      </c>
    </row>
    <row r="15" s="1" customFormat="1" spans="1:22">
      <c r="A15" s="1" t="s">
        <v>386</v>
      </c>
      <c r="B15" s="1" t="s">
        <v>81</v>
      </c>
      <c r="C15" s="1" t="s">
        <v>387</v>
      </c>
      <c r="D15" s="1" t="s">
        <v>621</v>
      </c>
      <c r="E15" s="1" t="s">
        <v>622</v>
      </c>
      <c r="F15" s="1" t="s">
        <v>327</v>
      </c>
      <c r="G15" s="1" t="s">
        <v>391</v>
      </c>
      <c r="H15" s="1" t="s">
        <v>565</v>
      </c>
      <c r="I15" s="1" t="s">
        <v>623</v>
      </c>
      <c r="J15" s="1" t="s">
        <v>567</v>
      </c>
      <c r="K15" s="1" t="s">
        <v>623</v>
      </c>
      <c r="L15" s="1" t="s">
        <v>623</v>
      </c>
      <c r="M15" s="1" t="s">
        <v>568</v>
      </c>
      <c r="N15" s="1" t="s">
        <v>568</v>
      </c>
      <c r="O15" s="1" t="s">
        <v>569</v>
      </c>
      <c r="P15" s="1" t="s">
        <v>570</v>
      </c>
      <c r="Q15" s="1" t="s">
        <v>571</v>
      </c>
      <c r="R15" s="1" t="s">
        <v>624</v>
      </c>
      <c r="S15" s="1" t="s">
        <v>74</v>
      </c>
      <c r="T15" s="1" t="s">
        <v>35</v>
      </c>
      <c r="U15" s="1" t="s">
        <v>573</v>
      </c>
      <c r="V15" s="1" t="s">
        <v>578</v>
      </c>
    </row>
    <row r="16" s="1" customFormat="1" spans="1:22">
      <c r="A16" s="1" t="s">
        <v>160</v>
      </c>
      <c r="B16" s="1" t="s">
        <v>81</v>
      </c>
      <c r="C16" s="1" t="s">
        <v>161</v>
      </c>
      <c r="D16" s="1" t="s">
        <v>163</v>
      </c>
      <c r="E16" s="1" t="s">
        <v>625</v>
      </c>
      <c r="F16" s="1" t="s">
        <v>81</v>
      </c>
      <c r="G16" s="1" t="s">
        <v>82</v>
      </c>
      <c r="H16" s="1" t="s">
        <v>565</v>
      </c>
      <c r="I16" s="1" t="s">
        <v>626</v>
      </c>
      <c r="J16" s="1" t="s">
        <v>567</v>
      </c>
      <c r="K16" s="1" t="s">
        <v>626</v>
      </c>
      <c r="L16" s="1" t="s">
        <v>626</v>
      </c>
      <c r="M16" s="1" t="s">
        <v>568</v>
      </c>
      <c r="N16" s="1" t="s">
        <v>568</v>
      </c>
      <c r="O16" s="1" t="s">
        <v>569</v>
      </c>
      <c r="P16" s="1" t="s">
        <v>570</v>
      </c>
      <c r="Q16" s="1" t="s">
        <v>571</v>
      </c>
      <c r="R16" s="1" t="s">
        <v>627</v>
      </c>
      <c r="S16" s="1" t="s">
        <v>74</v>
      </c>
      <c r="T16" s="1" t="s">
        <v>35</v>
      </c>
      <c r="U16" s="1" t="s">
        <v>573</v>
      </c>
      <c r="V16" s="1" t="s">
        <v>628</v>
      </c>
    </row>
    <row r="17" s="1" customFormat="1" spans="1:22">
      <c r="A17" s="1" t="s">
        <v>224</v>
      </c>
      <c r="B17" s="1" t="s">
        <v>81</v>
      </c>
      <c r="C17" s="1" t="s">
        <v>225</v>
      </c>
      <c r="D17" s="1" t="s">
        <v>227</v>
      </c>
      <c r="E17" s="1" t="s">
        <v>629</v>
      </c>
      <c r="F17" s="1" t="s">
        <v>82</v>
      </c>
      <c r="G17" s="1" t="s">
        <v>171</v>
      </c>
      <c r="H17" s="1" t="s">
        <v>565</v>
      </c>
      <c r="I17" s="1" t="s">
        <v>630</v>
      </c>
      <c r="J17" s="1" t="s">
        <v>567</v>
      </c>
      <c r="K17" s="1" t="s">
        <v>630</v>
      </c>
      <c r="L17" s="1" t="s">
        <v>630</v>
      </c>
      <c r="M17" s="1" t="s">
        <v>568</v>
      </c>
      <c r="N17" s="1" t="s">
        <v>568</v>
      </c>
      <c r="O17" s="1" t="s">
        <v>569</v>
      </c>
      <c r="P17" s="1" t="s">
        <v>570</v>
      </c>
      <c r="Q17" s="1" t="s">
        <v>571</v>
      </c>
      <c r="R17" s="1" t="s">
        <v>631</v>
      </c>
      <c r="S17" s="1" t="s">
        <v>74</v>
      </c>
      <c r="T17" s="1" t="s">
        <v>35</v>
      </c>
      <c r="U17" s="1" t="s">
        <v>573</v>
      </c>
      <c r="V17" s="1" t="s">
        <v>583</v>
      </c>
    </row>
    <row r="18" s="1" customFormat="1" spans="1:22">
      <c r="A18" s="1" t="s">
        <v>91</v>
      </c>
      <c r="B18" s="1" t="s">
        <v>96</v>
      </c>
      <c r="C18" s="1" t="s">
        <v>92</v>
      </c>
      <c r="D18" s="1" t="s">
        <v>632</v>
      </c>
      <c r="E18" s="1" t="s">
        <v>633</v>
      </c>
      <c r="F18" s="1" t="s">
        <v>81</v>
      </c>
      <c r="G18" s="1" t="s">
        <v>82</v>
      </c>
      <c r="H18" s="1" t="s">
        <v>565</v>
      </c>
      <c r="I18" s="1" t="s">
        <v>634</v>
      </c>
      <c r="J18" s="1" t="s">
        <v>567</v>
      </c>
      <c r="K18" s="1" t="s">
        <v>634</v>
      </c>
      <c r="L18" s="1" t="s">
        <v>634</v>
      </c>
      <c r="M18" s="1" t="s">
        <v>568</v>
      </c>
      <c r="N18" s="1" t="s">
        <v>568</v>
      </c>
      <c r="O18" s="1" t="s">
        <v>569</v>
      </c>
      <c r="P18" s="1" t="s">
        <v>570</v>
      </c>
      <c r="Q18" s="1" t="s">
        <v>571</v>
      </c>
      <c r="R18" s="1" t="s">
        <v>635</v>
      </c>
      <c r="S18" s="1" t="s">
        <v>74</v>
      </c>
      <c r="T18" s="1" t="s">
        <v>35</v>
      </c>
      <c r="U18" s="1" t="s">
        <v>573</v>
      </c>
      <c r="V18" s="1" t="s">
        <v>578</v>
      </c>
    </row>
    <row r="19" s="1" customFormat="1" spans="1:22">
      <c r="A19" s="1" t="s">
        <v>306</v>
      </c>
      <c r="B19" s="1" t="s">
        <v>96</v>
      </c>
      <c r="C19" s="1" t="s">
        <v>307</v>
      </c>
      <c r="D19" s="1" t="s">
        <v>132</v>
      </c>
      <c r="E19" s="1" t="s">
        <v>636</v>
      </c>
      <c r="F19" s="1" t="s">
        <v>237</v>
      </c>
      <c r="G19" s="1" t="s">
        <v>247</v>
      </c>
      <c r="H19" s="1" t="s">
        <v>565</v>
      </c>
      <c r="I19" s="1" t="s">
        <v>637</v>
      </c>
      <c r="J19" s="1" t="s">
        <v>567</v>
      </c>
      <c r="K19" s="1" t="s">
        <v>637</v>
      </c>
      <c r="L19" s="1" t="s">
        <v>637</v>
      </c>
      <c r="M19" s="1" t="s">
        <v>568</v>
      </c>
      <c r="N19" s="1" t="s">
        <v>568</v>
      </c>
      <c r="O19" s="1" t="s">
        <v>569</v>
      </c>
      <c r="P19" s="1" t="s">
        <v>570</v>
      </c>
      <c r="Q19" s="1" t="s">
        <v>571</v>
      </c>
      <c r="R19" s="1" t="s">
        <v>638</v>
      </c>
      <c r="S19" s="1" t="s">
        <v>74</v>
      </c>
      <c r="T19" s="1" t="s">
        <v>35</v>
      </c>
      <c r="U19" s="1" t="s">
        <v>582</v>
      </c>
      <c r="V19" s="1" t="s">
        <v>583</v>
      </c>
    </row>
    <row r="20" s="1" customFormat="1" spans="1:22">
      <c r="A20" s="1" t="s">
        <v>206</v>
      </c>
      <c r="B20" s="1" t="s">
        <v>96</v>
      </c>
      <c r="C20" s="1" t="s">
        <v>207</v>
      </c>
      <c r="D20" s="1" t="s">
        <v>209</v>
      </c>
      <c r="E20" s="1" t="s">
        <v>639</v>
      </c>
      <c r="F20" s="1" t="s">
        <v>82</v>
      </c>
      <c r="G20" s="1" t="s">
        <v>171</v>
      </c>
      <c r="H20" s="1" t="s">
        <v>565</v>
      </c>
      <c r="I20" s="1" t="s">
        <v>640</v>
      </c>
      <c r="J20" s="1" t="s">
        <v>567</v>
      </c>
      <c r="K20" s="1" t="s">
        <v>640</v>
      </c>
      <c r="L20" s="1" t="s">
        <v>640</v>
      </c>
      <c r="M20" s="1" t="s">
        <v>568</v>
      </c>
      <c r="N20" s="1" t="s">
        <v>568</v>
      </c>
      <c r="O20" s="1" t="s">
        <v>569</v>
      </c>
      <c r="P20" s="1" t="s">
        <v>570</v>
      </c>
      <c r="Q20" s="1" t="s">
        <v>571</v>
      </c>
      <c r="R20" s="1" t="s">
        <v>641</v>
      </c>
      <c r="S20" s="1" t="s">
        <v>74</v>
      </c>
      <c r="T20" s="1" t="s">
        <v>35</v>
      </c>
      <c r="U20" s="1" t="s">
        <v>573</v>
      </c>
      <c r="V20" s="1" t="s">
        <v>603</v>
      </c>
    </row>
    <row r="21" s="1" customFormat="1" spans="1:22">
      <c r="A21" s="1" t="s">
        <v>191</v>
      </c>
      <c r="B21" s="1" t="s">
        <v>96</v>
      </c>
      <c r="C21" s="1" t="s">
        <v>192</v>
      </c>
      <c r="D21" s="1" t="s">
        <v>194</v>
      </c>
      <c r="E21" s="1" t="s">
        <v>642</v>
      </c>
      <c r="F21" s="1" t="s">
        <v>81</v>
      </c>
      <c r="G21" s="1" t="s">
        <v>171</v>
      </c>
      <c r="H21" s="1" t="s">
        <v>565</v>
      </c>
      <c r="I21" s="1" t="s">
        <v>643</v>
      </c>
      <c r="J21" s="1" t="s">
        <v>567</v>
      </c>
      <c r="K21" s="1" t="s">
        <v>643</v>
      </c>
      <c r="L21" s="1" t="s">
        <v>643</v>
      </c>
      <c r="M21" s="1" t="s">
        <v>568</v>
      </c>
      <c r="N21" s="1" t="s">
        <v>568</v>
      </c>
      <c r="O21" s="1" t="s">
        <v>569</v>
      </c>
      <c r="P21" s="1" t="s">
        <v>570</v>
      </c>
      <c r="Q21" s="1" t="s">
        <v>571</v>
      </c>
      <c r="R21" s="1" t="s">
        <v>644</v>
      </c>
      <c r="S21" s="1" t="s">
        <v>74</v>
      </c>
      <c r="T21" s="1" t="s">
        <v>35</v>
      </c>
      <c r="U21" s="1" t="s">
        <v>582</v>
      </c>
      <c r="V21" s="1" t="s">
        <v>603</v>
      </c>
    </row>
    <row r="22" s="1" customFormat="1" spans="1:22">
      <c r="A22" s="1" t="s">
        <v>200</v>
      </c>
      <c r="B22" s="1" t="s">
        <v>96</v>
      </c>
      <c r="C22" s="1" t="s">
        <v>201</v>
      </c>
      <c r="D22" s="1" t="s">
        <v>194</v>
      </c>
      <c r="E22" s="1" t="s">
        <v>645</v>
      </c>
      <c r="F22" s="1" t="s">
        <v>81</v>
      </c>
      <c r="G22" s="1" t="s">
        <v>171</v>
      </c>
      <c r="H22" s="1" t="s">
        <v>565</v>
      </c>
      <c r="I22" s="1" t="s">
        <v>646</v>
      </c>
      <c r="J22" s="1" t="s">
        <v>567</v>
      </c>
      <c r="K22" s="1" t="s">
        <v>646</v>
      </c>
      <c r="L22" s="1" t="s">
        <v>646</v>
      </c>
      <c r="M22" s="1" t="s">
        <v>568</v>
      </c>
      <c r="N22" s="1" t="s">
        <v>568</v>
      </c>
      <c r="O22" s="1" t="s">
        <v>569</v>
      </c>
      <c r="P22" s="1" t="s">
        <v>570</v>
      </c>
      <c r="Q22" s="1" t="s">
        <v>571</v>
      </c>
      <c r="R22" s="1" t="s">
        <v>647</v>
      </c>
      <c r="S22" s="1" t="s">
        <v>74</v>
      </c>
      <c r="T22" s="1" t="s">
        <v>35</v>
      </c>
      <c r="U22" s="1" t="s">
        <v>582</v>
      </c>
      <c r="V22" s="1" t="s">
        <v>603</v>
      </c>
    </row>
    <row r="23" s="1" customFormat="1" spans="1:22">
      <c r="A23" s="1" t="s">
        <v>350</v>
      </c>
      <c r="B23" s="1" t="s">
        <v>80</v>
      </c>
      <c r="C23" s="1" t="s">
        <v>351</v>
      </c>
      <c r="D23" s="1" t="s">
        <v>353</v>
      </c>
      <c r="E23" s="1" t="s">
        <v>648</v>
      </c>
      <c r="F23" s="1" t="s">
        <v>237</v>
      </c>
      <c r="G23" s="1" t="s">
        <v>327</v>
      </c>
      <c r="H23" s="1" t="s">
        <v>565</v>
      </c>
      <c r="I23" s="1" t="s">
        <v>649</v>
      </c>
      <c r="J23" s="1" t="s">
        <v>567</v>
      </c>
      <c r="K23" s="1" t="s">
        <v>649</v>
      </c>
      <c r="L23" s="1" t="s">
        <v>649</v>
      </c>
      <c r="M23" s="1" t="s">
        <v>568</v>
      </c>
      <c r="N23" s="1" t="s">
        <v>568</v>
      </c>
      <c r="O23" s="1" t="s">
        <v>569</v>
      </c>
      <c r="P23" s="1" t="s">
        <v>570</v>
      </c>
      <c r="Q23" s="1" t="s">
        <v>571</v>
      </c>
      <c r="R23" s="1" t="s">
        <v>650</v>
      </c>
      <c r="S23" s="1" t="s">
        <v>74</v>
      </c>
      <c r="T23" s="1" t="s">
        <v>35</v>
      </c>
      <c r="U23" s="1" t="s">
        <v>582</v>
      </c>
      <c r="V23" s="1" t="s">
        <v>596</v>
      </c>
    </row>
    <row r="24" s="1" customFormat="1" spans="1:22">
      <c r="A24" s="1" t="s">
        <v>129</v>
      </c>
      <c r="B24" s="1" t="s">
        <v>80</v>
      </c>
      <c r="C24" s="1" t="s">
        <v>130</v>
      </c>
      <c r="D24" s="1" t="s">
        <v>132</v>
      </c>
      <c r="E24" s="1" t="s">
        <v>651</v>
      </c>
      <c r="F24" s="1" t="s">
        <v>81</v>
      </c>
      <c r="G24" s="1" t="s">
        <v>82</v>
      </c>
      <c r="H24" s="1" t="s">
        <v>565</v>
      </c>
      <c r="I24" s="1" t="s">
        <v>652</v>
      </c>
      <c r="J24" s="1" t="s">
        <v>567</v>
      </c>
      <c r="K24" s="1" t="s">
        <v>652</v>
      </c>
      <c r="L24" s="1" t="s">
        <v>652</v>
      </c>
      <c r="M24" s="1" t="s">
        <v>568</v>
      </c>
      <c r="N24" s="1" t="s">
        <v>568</v>
      </c>
      <c r="O24" s="1" t="s">
        <v>569</v>
      </c>
      <c r="P24" s="1" t="s">
        <v>570</v>
      </c>
      <c r="Q24" s="1" t="s">
        <v>571</v>
      </c>
      <c r="R24" s="1" t="s">
        <v>653</v>
      </c>
      <c r="S24" s="1" t="s">
        <v>74</v>
      </c>
      <c r="T24" s="1" t="s">
        <v>35</v>
      </c>
      <c r="U24" s="1" t="s">
        <v>582</v>
      </c>
      <c r="V24" s="1" t="s">
        <v>583</v>
      </c>
    </row>
    <row r="25" s="1" customFormat="1" spans="1:22">
      <c r="A25" s="1" t="s">
        <v>71</v>
      </c>
      <c r="B25" s="1" t="s">
        <v>80</v>
      </c>
      <c r="C25" s="1" t="s">
        <v>72</v>
      </c>
      <c r="D25" s="1" t="s">
        <v>654</v>
      </c>
      <c r="E25" s="1" t="s">
        <v>655</v>
      </c>
      <c r="F25" s="1" t="s">
        <v>81</v>
      </c>
      <c r="G25" s="1" t="s">
        <v>82</v>
      </c>
      <c r="H25" s="1" t="s">
        <v>565</v>
      </c>
      <c r="I25" s="1" t="s">
        <v>656</v>
      </c>
      <c r="J25" s="1" t="s">
        <v>567</v>
      </c>
      <c r="K25" s="1" t="s">
        <v>656</v>
      </c>
      <c r="L25" s="1" t="s">
        <v>656</v>
      </c>
      <c r="M25" s="1" t="s">
        <v>568</v>
      </c>
      <c r="N25" s="1" t="s">
        <v>568</v>
      </c>
      <c r="O25" s="1" t="s">
        <v>569</v>
      </c>
      <c r="P25" s="1" t="s">
        <v>570</v>
      </c>
      <c r="Q25" s="1" t="s">
        <v>571</v>
      </c>
      <c r="R25" s="1" t="s">
        <v>657</v>
      </c>
      <c r="S25" s="1" t="s">
        <v>74</v>
      </c>
      <c r="T25" s="1" t="s">
        <v>35</v>
      </c>
      <c r="U25" s="1" t="s">
        <v>582</v>
      </c>
      <c r="V25" s="1" t="s">
        <v>613</v>
      </c>
    </row>
    <row r="26" s="1" customFormat="1" spans="1:22">
      <c r="A26" s="1" t="s">
        <v>169</v>
      </c>
      <c r="B26" s="1" t="s">
        <v>80</v>
      </c>
      <c r="C26" s="1" t="s">
        <v>170</v>
      </c>
      <c r="D26" s="1" t="s">
        <v>654</v>
      </c>
      <c r="E26" s="1" t="s">
        <v>658</v>
      </c>
      <c r="F26" s="1" t="s">
        <v>82</v>
      </c>
      <c r="G26" s="1" t="s">
        <v>171</v>
      </c>
      <c r="H26" s="1" t="s">
        <v>565</v>
      </c>
      <c r="I26" s="1" t="s">
        <v>656</v>
      </c>
      <c r="J26" s="1" t="s">
        <v>567</v>
      </c>
      <c r="K26" s="1" t="s">
        <v>656</v>
      </c>
      <c r="L26" s="1" t="s">
        <v>656</v>
      </c>
      <c r="M26" s="1" t="s">
        <v>568</v>
      </c>
      <c r="N26" s="1" t="s">
        <v>568</v>
      </c>
      <c r="O26" s="1" t="s">
        <v>569</v>
      </c>
      <c r="P26" s="1" t="s">
        <v>570</v>
      </c>
      <c r="Q26" s="1" t="s">
        <v>571</v>
      </c>
      <c r="R26" s="1" t="s">
        <v>659</v>
      </c>
      <c r="S26" s="1" t="s">
        <v>74</v>
      </c>
      <c r="T26" s="1" t="s">
        <v>35</v>
      </c>
      <c r="U26" s="1" t="s">
        <v>582</v>
      </c>
      <c r="V26" s="1" t="s">
        <v>613</v>
      </c>
    </row>
    <row r="27" s="1" customFormat="1" spans="1:22">
      <c r="A27" s="1" t="s">
        <v>88</v>
      </c>
      <c r="B27" s="1" t="s">
        <v>80</v>
      </c>
      <c r="C27" s="1" t="s">
        <v>89</v>
      </c>
      <c r="D27" s="1" t="s">
        <v>654</v>
      </c>
      <c r="E27" s="1" t="s">
        <v>658</v>
      </c>
      <c r="F27" s="1" t="s">
        <v>81</v>
      </c>
      <c r="G27" s="1" t="s">
        <v>82</v>
      </c>
      <c r="H27" s="1" t="s">
        <v>565</v>
      </c>
      <c r="I27" s="1" t="s">
        <v>656</v>
      </c>
      <c r="J27" s="1" t="s">
        <v>567</v>
      </c>
      <c r="K27" s="1" t="s">
        <v>656</v>
      </c>
      <c r="L27" s="1" t="s">
        <v>656</v>
      </c>
      <c r="M27" s="1" t="s">
        <v>568</v>
      </c>
      <c r="N27" s="1" t="s">
        <v>568</v>
      </c>
      <c r="O27" s="1" t="s">
        <v>569</v>
      </c>
      <c r="P27" s="1" t="s">
        <v>570</v>
      </c>
      <c r="Q27" s="1" t="s">
        <v>571</v>
      </c>
      <c r="R27" s="1" t="s">
        <v>660</v>
      </c>
      <c r="S27" s="1" t="s">
        <v>74</v>
      </c>
      <c r="T27" s="1" t="s">
        <v>35</v>
      </c>
      <c r="U27" s="1" t="s">
        <v>582</v>
      </c>
      <c r="V27" s="1" t="s">
        <v>613</v>
      </c>
    </row>
    <row r="28" s="1" customFormat="1" spans="1:22">
      <c r="A28" s="1" t="s">
        <v>172</v>
      </c>
      <c r="B28" s="1" t="s">
        <v>80</v>
      </c>
      <c r="C28" s="1" t="s">
        <v>173</v>
      </c>
      <c r="D28" s="1" t="s">
        <v>654</v>
      </c>
      <c r="E28" s="1" t="s">
        <v>661</v>
      </c>
      <c r="F28" s="1" t="s">
        <v>82</v>
      </c>
      <c r="G28" s="1" t="s">
        <v>171</v>
      </c>
      <c r="H28" s="1" t="s">
        <v>565</v>
      </c>
      <c r="I28" s="1" t="s">
        <v>656</v>
      </c>
      <c r="J28" s="1" t="s">
        <v>567</v>
      </c>
      <c r="K28" s="1" t="s">
        <v>656</v>
      </c>
      <c r="L28" s="1" t="s">
        <v>656</v>
      </c>
      <c r="M28" s="1" t="s">
        <v>568</v>
      </c>
      <c r="N28" s="1" t="s">
        <v>568</v>
      </c>
      <c r="O28" s="1" t="s">
        <v>569</v>
      </c>
      <c r="P28" s="1" t="s">
        <v>570</v>
      </c>
      <c r="Q28" s="1" t="s">
        <v>571</v>
      </c>
      <c r="R28" s="1" t="s">
        <v>662</v>
      </c>
      <c r="S28" s="1" t="s">
        <v>74</v>
      </c>
      <c r="T28" s="1" t="s">
        <v>35</v>
      </c>
      <c r="U28" s="1" t="s">
        <v>582</v>
      </c>
      <c r="V28" s="1" t="s">
        <v>613</v>
      </c>
    </row>
    <row r="29" s="1" customFormat="1" spans="1:22">
      <c r="A29" s="1" t="s">
        <v>138</v>
      </c>
      <c r="B29" s="1" t="s">
        <v>115</v>
      </c>
      <c r="C29" s="1" t="s">
        <v>139</v>
      </c>
      <c r="D29" s="1" t="s">
        <v>132</v>
      </c>
      <c r="E29" s="1" t="s">
        <v>663</v>
      </c>
      <c r="F29" s="1" t="s">
        <v>81</v>
      </c>
      <c r="G29" s="1" t="s">
        <v>82</v>
      </c>
      <c r="H29" s="1" t="s">
        <v>565</v>
      </c>
      <c r="I29" s="1" t="s">
        <v>605</v>
      </c>
      <c r="J29" s="1" t="s">
        <v>567</v>
      </c>
      <c r="K29" s="1" t="s">
        <v>605</v>
      </c>
      <c r="L29" s="1" t="s">
        <v>605</v>
      </c>
      <c r="M29" s="1" t="s">
        <v>568</v>
      </c>
      <c r="N29" s="1" t="s">
        <v>568</v>
      </c>
      <c r="O29" s="1" t="s">
        <v>569</v>
      </c>
      <c r="P29" s="1" t="s">
        <v>570</v>
      </c>
      <c r="Q29" s="1" t="s">
        <v>571</v>
      </c>
      <c r="R29" s="1" t="s">
        <v>664</v>
      </c>
      <c r="S29" s="1" t="s">
        <v>74</v>
      </c>
      <c r="T29" s="1" t="s">
        <v>35</v>
      </c>
      <c r="U29" s="1" t="s">
        <v>582</v>
      </c>
      <c r="V29" s="1" t="s">
        <v>583</v>
      </c>
    </row>
    <row r="30" s="1" customFormat="1" spans="1:22">
      <c r="A30" s="1" t="s">
        <v>120</v>
      </c>
      <c r="B30" s="1" t="s">
        <v>115</v>
      </c>
      <c r="C30" s="1" t="s">
        <v>121</v>
      </c>
      <c r="D30" s="1" t="s">
        <v>665</v>
      </c>
      <c r="E30" s="1" t="s">
        <v>666</v>
      </c>
      <c r="F30" s="1" t="s">
        <v>80</v>
      </c>
      <c r="G30" s="1" t="s">
        <v>82</v>
      </c>
      <c r="H30" s="1" t="s">
        <v>565</v>
      </c>
      <c r="I30" s="1" t="s">
        <v>667</v>
      </c>
      <c r="J30" s="1" t="s">
        <v>567</v>
      </c>
      <c r="K30" s="1" t="s">
        <v>667</v>
      </c>
      <c r="L30" s="1" t="s">
        <v>667</v>
      </c>
      <c r="M30" s="1" t="s">
        <v>568</v>
      </c>
      <c r="N30" s="1" t="s">
        <v>568</v>
      </c>
      <c r="O30" s="1" t="s">
        <v>569</v>
      </c>
      <c r="P30" s="1" t="s">
        <v>570</v>
      </c>
      <c r="Q30" s="1" t="s">
        <v>571</v>
      </c>
      <c r="R30" s="1" t="s">
        <v>668</v>
      </c>
      <c r="S30" s="1" t="s">
        <v>74</v>
      </c>
      <c r="T30" s="1" t="s">
        <v>35</v>
      </c>
      <c r="U30" s="1" t="s">
        <v>573</v>
      </c>
      <c r="V30" s="1" t="s">
        <v>596</v>
      </c>
    </row>
    <row r="31" s="1" customFormat="1" spans="1:22">
      <c r="A31" s="1" t="s">
        <v>359</v>
      </c>
      <c r="B31" s="1" t="s">
        <v>115</v>
      </c>
      <c r="C31" s="1" t="s">
        <v>360</v>
      </c>
      <c r="D31" s="1" t="s">
        <v>669</v>
      </c>
      <c r="E31" s="1" t="s">
        <v>670</v>
      </c>
      <c r="F31" s="1" t="s">
        <v>247</v>
      </c>
      <c r="G31" s="1" t="s">
        <v>327</v>
      </c>
      <c r="H31" s="1" t="s">
        <v>565</v>
      </c>
      <c r="I31" s="1" t="s">
        <v>671</v>
      </c>
      <c r="J31" s="1" t="s">
        <v>567</v>
      </c>
      <c r="K31" s="1" t="s">
        <v>671</v>
      </c>
      <c r="L31" s="1" t="s">
        <v>671</v>
      </c>
      <c r="M31" s="1" t="s">
        <v>568</v>
      </c>
      <c r="N31" s="1" t="s">
        <v>568</v>
      </c>
      <c r="O31" s="1" t="s">
        <v>569</v>
      </c>
      <c r="P31" s="1" t="s">
        <v>570</v>
      </c>
      <c r="Q31" s="1" t="s">
        <v>571</v>
      </c>
      <c r="R31" s="1" t="s">
        <v>672</v>
      </c>
      <c r="S31" s="1" t="s">
        <v>74</v>
      </c>
      <c r="T31" s="1" t="s">
        <v>35</v>
      </c>
      <c r="U31" s="1" t="s">
        <v>582</v>
      </c>
      <c r="V31" s="1" t="s">
        <v>603</v>
      </c>
    </row>
    <row r="32" s="1" customFormat="1" spans="1:22">
      <c r="A32" s="1" t="s">
        <v>480</v>
      </c>
      <c r="B32" s="1" t="s">
        <v>115</v>
      </c>
      <c r="C32" s="1" t="s">
        <v>481</v>
      </c>
      <c r="D32" s="1" t="s">
        <v>669</v>
      </c>
      <c r="E32" s="1" t="s">
        <v>670</v>
      </c>
      <c r="F32" s="1" t="s">
        <v>327</v>
      </c>
      <c r="G32" s="1" t="s">
        <v>248</v>
      </c>
      <c r="H32" s="1" t="s">
        <v>565</v>
      </c>
      <c r="I32" s="1" t="s">
        <v>673</v>
      </c>
      <c r="J32" s="1" t="s">
        <v>567</v>
      </c>
      <c r="K32" s="1" t="s">
        <v>673</v>
      </c>
      <c r="L32" s="1" t="s">
        <v>673</v>
      </c>
      <c r="M32" s="1" t="s">
        <v>568</v>
      </c>
      <c r="N32" s="1" t="s">
        <v>568</v>
      </c>
      <c r="O32" s="1" t="s">
        <v>569</v>
      </c>
      <c r="P32" s="1" t="s">
        <v>570</v>
      </c>
      <c r="Q32" s="1" t="s">
        <v>571</v>
      </c>
      <c r="R32" s="1" t="s">
        <v>674</v>
      </c>
      <c r="S32" s="1" t="s">
        <v>74</v>
      </c>
      <c r="T32" s="1" t="s">
        <v>35</v>
      </c>
      <c r="U32" s="1" t="s">
        <v>582</v>
      </c>
      <c r="V32" s="1" t="s">
        <v>603</v>
      </c>
    </row>
    <row r="33" s="1" customFormat="1" spans="1:22">
      <c r="A33" s="1" t="s">
        <v>232</v>
      </c>
      <c r="B33" s="1" t="s">
        <v>115</v>
      </c>
      <c r="C33" s="1" t="s">
        <v>233</v>
      </c>
      <c r="D33" s="1" t="s">
        <v>235</v>
      </c>
      <c r="E33" s="1" t="s">
        <v>670</v>
      </c>
      <c r="F33" s="1" t="s">
        <v>171</v>
      </c>
      <c r="G33" s="1" t="s">
        <v>237</v>
      </c>
      <c r="H33" s="1" t="s">
        <v>565</v>
      </c>
      <c r="I33" s="1" t="s">
        <v>675</v>
      </c>
      <c r="J33" s="1" t="s">
        <v>567</v>
      </c>
      <c r="K33" s="1" t="s">
        <v>675</v>
      </c>
      <c r="L33" s="1" t="s">
        <v>675</v>
      </c>
      <c r="M33" s="1" t="s">
        <v>568</v>
      </c>
      <c r="N33" s="1" t="s">
        <v>568</v>
      </c>
      <c r="O33" s="1" t="s">
        <v>569</v>
      </c>
      <c r="P33" s="1" t="s">
        <v>570</v>
      </c>
      <c r="Q33" s="1" t="s">
        <v>571</v>
      </c>
      <c r="R33" s="1" t="s">
        <v>676</v>
      </c>
      <c r="S33" s="1" t="s">
        <v>74</v>
      </c>
      <c r="T33" s="1" t="s">
        <v>35</v>
      </c>
      <c r="U33" s="1" t="s">
        <v>582</v>
      </c>
      <c r="V33" s="1" t="s">
        <v>603</v>
      </c>
    </row>
    <row r="34" s="1" customFormat="1" spans="1:22">
      <c r="A34" s="1" t="s">
        <v>341</v>
      </c>
      <c r="B34" s="1" t="s">
        <v>115</v>
      </c>
      <c r="C34" s="1" t="s">
        <v>342</v>
      </c>
      <c r="D34" s="1" t="s">
        <v>677</v>
      </c>
      <c r="E34" s="1" t="s">
        <v>678</v>
      </c>
      <c r="F34" s="1" t="s">
        <v>247</v>
      </c>
      <c r="G34" s="1" t="s">
        <v>327</v>
      </c>
      <c r="H34" s="1" t="s">
        <v>565</v>
      </c>
      <c r="I34" s="1" t="s">
        <v>679</v>
      </c>
      <c r="J34" s="1" t="s">
        <v>567</v>
      </c>
      <c r="K34" s="1" t="s">
        <v>679</v>
      </c>
      <c r="L34" s="1" t="s">
        <v>679</v>
      </c>
      <c r="M34" s="1" t="s">
        <v>568</v>
      </c>
      <c r="N34" s="1" t="s">
        <v>568</v>
      </c>
      <c r="O34" s="1" t="s">
        <v>569</v>
      </c>
      <c r="P34" s="1" t="s">
        <v>570</v>
      </c>
      <c r="Q34" s="1" t="s">
        <v>571</v>
      </c>
      <c r="R34" s="1" t="s">
        <v>680</v>
      </c>
      <c r="S34" s="1" t="s">
        <v>74</v>
      </c>
      <c r="T34" s="1" t="s">
        <v>35</v>
      </c>
      <c r="U34" s="1" t="s">
        <v>582</v>
      </c>
      <c r="V34" s="1" t="s">
        <v>596</v>
      </c>
    </row>
    <row r="35" s="1" customFormat="1" spans="1:22">
      <c r="A35" s="1" t="s">
        <v>457</v>
      </c>
      <c r="B35" s="1" t="s">
        <v>115</v>
      </c>
      <c r="C35" s="1" t="s">
        <v>458</v>
      </c>
      <c r="D35" s="1" t="s">
        <v>654</v>
      </c>
      <c r="E35" s="1" t="s">
        <v>681</v>
      </c>
      <c r="F35" s="1" t="s">
        <v>391</v>
      </c>
      <c r="G35" s="1" t="s">
        <v>248</v>
      </c>
      <c r="H35" s="1" t="s">
        <v>565</v>
      </c>
      <c r="I35" s="1" t="s">
        <v>682</v>
      </c>
      <c r="J35" s="1" t="s">
        <v>567</v>
      </c>
      <c r="K35" s="1" t="s">
        <v>682</v>
      </c>
      <c r="L35" s="1" t="s">
        <v>682</v>
      </c>
      <c r="M35" s="1" t="s">
        <v>568</v>
      </c>
      <c r="N35" s="1" t="s">
        <v>568</v>
      </c>
      <c r="O35" s="1" t="s">
        <v>569</v>
      </c>
      <c r="P35" s="1" t="s">
        <v>570</v>
      </c>
      <c r="Q35" s="1" t="s">
        <v>571</v>
      </c>
      <c r="R35" s="1" t="s">
        <v>683</v>
      </c>
      <c r="S35" s="1" t="s">
        <v>74</v>
      </c>
      <c r="T35" s="1" t="s">
        <v>35</v>
      </c>
      <c r="U35" s="1" t="s">
        <v>582</v>
      </c>
      <c r="V35" s="1" t="s">
        <v>613</v>
      </c>
    </row>
    <row r="36" s="1" customFormat="1" spans="1:22">
      <c r="A36" s="1" t="s">
        <v>492</v>
      </c>
      <c r="B36" s="1" t="s">
        <v>115</v>
      </c>
      <c r="C36" s="1" t="s">
        <v>493</v>
      </c>
      <c r="D36" s="1" t="s">
        <v>684</v>
      </c>
      <c r="E36" s="1" t="s">
        <v>685</v>
      </c>
      <c r="F36" s="1" t="s">
        <v>391</v>
      </c>
      <c r="G36" s="1" t="s">
        <v>248</v>
      </c>
      <c r="H36" s="1" t="s">
        <v>565</v>
      </c>
      <c r="I36" s="1" t="s">
        <v>686</v>
      </c>
      <c r="J36" s="1" t="s">
        <v>567</v>
      </c>
      <c r="K36" s="1" t="s">
        <v>686</v>
      </c>
      <c r="L36" s="1" t="s">
        <v>686</v>
      </c>
      <c r="M36" s="1" t="s">
        <v>568</v>
      </c>
      <c r="N36" s="1" t="s">
        <v>568</v>
      </c>
      <c r="O36" s="1" t="s">
        <v>569</v>
      </c>
      <c r="P36" s="1" t="s">
        <v>570</v>
      </c>
      <c r="Q36" s="1" t="s">
        <v>571</v>
      </c>
      <c r="R36" s="1" t="s">
        <v>687</v>
      </c>
      <c r="S36" s="1" t="s">
        <v>74</v>
      </c>
      <c r="T36" s="1" t="s">
        <v>35</v>
      </c>
      <c r="U36" s="1" t="s">
        <v>582</v>
      </c>
      <c r="V36" s="1" t="s">
        <v>603</v>
      </c>
    </row>
    <row r="37" s="1" customFormat="1" spans="1:22">
      <c r="A37" s="1" t="s">
        <v>484</v>
      </c>
      <c r="B37" s="1" t="s">
        <v>115</v>
      </c>
      <c r="C37" s="1" t="s">
        <v>485</v>
      </c>
      <c r="D37" s="1" t="s">
        <v>487</v>
      </c>
      <c r="E37" s="1" t="s">
        <v>688</v>
      </c>
      <c r="F37" s="1" t="s">
        <v>247</v>
      </c>
      <c r="G37" s="1" t="s">
        <v>248</v>
      </c>
      <c r="H37" s="1" t="s">
        <v>565</v>
      </c>
      <c r="I37" s="1" t="s">
        <v>689</v>
      </c>
      <c r="J37" s="1" t="s">
        <v>567</v>
      </c>
      <c r="K37" s="1" t="s">
        <v>689</v>
      </c>
      <c r="L37" s="1" t="s">
        <v>689</v>
      </c>
      <c r="M37" s="1" t="s">
        <v>568</v>
      </c>
      <c r="N37" s="1" t="s">
        <v>568</v>
      </c>
      <c r="O37" s="1" t="s">
        <v>569</v>
      </c>
      <c r="P37" s="1" t="s">
        <v>570</v>
      </c>
      <c r="Q37" s="1" t="s">
        <v>571</v>
      </c>
      <c r="R37" s="1" t="s">
        <v>690</v>
      </c>
      <c r="S37" s="1" t="s">
        <v>74</v>
      </c>
      <c r="T37" s="1" t="s">
        <v>35</v>
      </c>
      <c r="U37" s="1" t="s">
        <v>582</v>
      </c>
      <c r="V37" s="1" t="s">
        <v>603</v>
      </c>
    </row>
    <row r="38" s="1" customFormat="1" spans="1:22">
      <c r="A38" s="1" t="s">
        <v>413</v>
      </c>
      <c r="B38" s="1" t="s">
        <v>115</v>
      </c>
      <c r="C38" s="1" t="s">
        <v>414</v>
      </c>
      <c r="D38" s="1" t="s">
        <v>691</v>
      </c>
      <c r="E38" s="1" t="s">
        <v>692</v>
      </c>
      <c r="F38" s="1" t="s">
        <v>171</v>
      </c>
      <c r="G38" s="1" t="s">
        <v>391</v>
      </c>
      <c r="H38" s="1" t="s">
        <v>565</v>
      </c>
      <c r="I38" s="1" t="s">
        <v>693</v>
      </c>
      <c r="J38" s="1" t="s">
        <v>567</v>
      </c>
      <c r="K38" s="1" t="s">
        <v>693</v>
      </c>
      <c r="L38" s="1" t="s">
        <v>693</v>
      </c>
      <c r="M38" s="1" t="s">
        <v>568</v>
      </c>
      <c r="N38" s="1" t="s">
        <v>568</v>
      </c>
      <c r="O38" s="1" t="s">
        <v>569</v>
      </c>
      <c r="P38" s="1" t="s">
        <v>570</v>
      </c>
      <c r="Q38" s="1" t="s">
        <v>571</v>
      </c>
      <c r="R38" s="1" t="s">
        <v>694</v>
      </c>
      <c r="S38" s="1" t="s">
        <v>74</v>
      </c>
      <c r="T38" s="1" t="s">
        <v>35</v>
      </c>
      <c r="U38" s="1" t="s">
        <v>582</v>
      </c>
      <c r="V38" s="1" t="s">
        <v>596</v>
      </c>
    </row>
    <row r="39" s="1" customFormat="1" spans="1:22">
      <c r="A39" s="1" t="s">
        <v>110</v>
      </c>
      <c r="B39" s="1" t="s">
        <v>115</v>
      </c>
      <c r="C39" s="1" t="s">
        <v>111</v>
      </c>
      <c r="D39" s="1" t="s">
        <v>691</v>
      </c>
      <c r="E39" s="1" t="s">
        <v>695</v>
      </c>
      <c r="F39" s="1" t="s">
        <v>81</v>
      </c>
      <c r="G39" s="1" t="s">
        <v>82</v>
      </c>
      <c r="H39" s="1" t="s">
        <v>565</v>
      </c>
      <c r="I39" s="1" t="s">
        <v>696</v>
      </c>
      <c r="J39" s="1" t="s">
        <v>567</v>
      </c>
      <c r="K39" s="1" t="s">
        <v>696</v>
      </c>
      <c r="L39" s="1" t="s">
        <v>696</v>
      </c>
      <c r="M39" s="1" t="s">
        <v>568</v>
      </c>
      <c r="N39" s="1" t="s">
        <v>568</v>
      </c>
      <c r="O39" s="1" t="s">
        <v>569</v>
      </c>
      <c r="P39" s="1" t="s">
        <v>570</v>
      </c>
      <c r="Q39" s="1" t="s">
        <v>571</v>
      </c>
      <c r="R39" s="1" t="s">
        <v>697</v>
      </c>
      <c r="S39" s="1" t="s">
        <v>74</v>
      </c>
      <c r="T39" s="1" t="s">
        <v>35</v>
      </c>
      <c r="U39" s="1" t="s">
        <v>582</v>
      </c>
      <c r="V39" s="1" t="s">
        <v>596</v>
      </c>
    </row>
    <row r="40" s="1" customFormat="1" spans="1:22">
      <c r="A40" s="1" t="s">
        <v>154</v>
      </c>
      <c r="B40" s="1" t="s">
        <v>115</v>
      </c>
      <c r="C40" s="1" t="s">
        <v>155</v>
      </c>
      <c r="D40" s="1" t="s">
        <v>132</v>
      </c>
      <c r="E40" s="1" t="s">
        <v>698</v>
      </c>
      <c r="F40" s="1" t="s">
        <v>81</v>
      </c>
      <c r="G40" s="1" t="s">
        <v>82</v>
      </c>
      <c r="H40" s="1" t="s">
        <v>565</v>
      </c>
      <c r="I40" s="1" t="s">
        <v>699</v>
      </c>
      <c r="J40" s="1" t="s">
        <v>567</v>
      </c>
      <c r="K40" s="1" t="s">
        <v>699</v>
      </c>
      <c r="L40" s="1" t="s">
        <v>699</v>
      </c>
      <c r="M40" s="1" t="s">
        <v>568</v>
      </c>
      <c r="N40" s="1" t="s">
        <v>568</v>
      </c>
      <c r="O40" s="1" t="s">
        <v>569</v>
      </c>
      <c r="P40" s="1" t="s">
        <v>570</v>
      </c>
      <c r="Q40" s="1" t="s">
        <v>571</v>
      </c>
      <c r="R40" s="1" t="s">
        <v>700</v>
      </c>
      <c r="S40" s="1" t="s">
        <v>74</v>
      </c>
      <c r="T40" s="1" t="s">
        <v>35</v>
      </c>
      <c r="U40" s="1" t="s">
        <v>582</v>
      </c>
      <c r="V40" s="1" t="s">
        <v>583</v>
      </c>
    </row>
    <row r="41" s="1" customFormat="1" spans="1:22">
      <c r="A41" s="1" t="s">
        <v>322</v>
      </c>
      <c r="B41" s="1" t="s">
        <v>115</v>
      </c>
      <c r="C41" s="1" t="s">
        <v>323</v>
      </c>
      <c r="D41" s="1" t="s">
        <v>325</v>
      </c>
      <c r="E41" s="1" t="s">
        <v>701</v>
      </c>
      <c r="F41" s="1" t="s">
        <v>247</v>
      </c>
      <c r="G41" s="1" t="s">
        <v>327</v>
      </c>
      <c r="H41" s="1" t="s">
        <v>565</v>
      </c>
      <c r="I41" s="1" t="s">
        <v>702</v>
      </c>
      <c r="J41" s="1" t="s">
        <v>567</v>
      </c>
      <c r="K41" s="1" t="s">
        <v>702</v>
      </c>
      <c r="L41" s="1" t="s">
        <v>702</v>
      </c>
      <c r="M41" s="1" t="s">
        <v>568</v>
      </c>
      <c r="N41" s="1" t="s">
        <v>568</v>
      </c>
      <c r="O41" s="1" t="s">
        <v>569</v>
      </c>
      <c r="P41" s="1" t="s">
        <v>570</v>
      </c>
      <c r="Q41" s="1" t="s">
        <v>571</v>
      </c>
      <c r="R41" s="1" t="s">
        <v>703</v>
      </c>
      <c r="S41" s="1" t="s">
        <v>74</v>
      </c>
      <c r="T41" s="1" t="s">
        <v>35</v>
      </c>
      <c r="U41" s="1" t="s">
        <v>582</v>
      </c>
      <c r="V41" s="1" t="s">
        <v>578</v>
      </c>
    </row>
    <row r="42" s="1" customFormat="1" spans="1:22">
      <c r="A42" s="1" t="s">
        <v>419</v>
      </c>
      <c r="B42" s="1" t="s">
        <v>115</v>
      </c>
      <c r="C42" s="1" t="s">
        <v>420</v>
      </c>
      <c r="D42" s="1" t="s">
        <v>132</v>
      </c>
      <c r="E42" s="1" t="s">
        <v>704</v>
      </c>
      <c r="F42" s="1" t="s">
        <v>327</v>
      </c>
      <c r="G42" s="1" t="s">
        <v>391</v>
      </c>
      <c r="H42" s="1" t="s">
        <v>565</v>
      </c>
      <c r="I42" s="1" t="s">
        <v>605</v>
      </c>
      <c r="J42" s="1" t="s">
        <v>567</v>
      </c>
      <c r="K42" s="1" t="s">
        <v>605</v>
      </c>
      <c r="L42" s="1" t="s">
        <v>605</v>
      </c>
      <c r="M42" s="1" t="s">
        <v>568</v>
      </c>
      <c r="N42" s="1" t="s">
        <v>568</v>
      </c>
      <c r="O42" s="1" t="s">
        <v>569</v>
      </c>
      <c r="P42" s="1" t="s">
        <v>570</v>
      </c>
      <c r="Q42" s="1" t="s">
        <v>571</v>
      </c>
      <c r="R42" s="1" t="s">
        <v>705</v>
      </c>
      <c r="S42" s="1" t="s">
        <v>74</v>
      </c>
      <c r="T42" s="1" t="s">
        <v>35</v>
      </c>
      <c r="U42" s="1" t="s">
        <v>582</v>
      </c>
      <c r="V42" s="1" t="s">
        <v>583</v>
      </c>
    </row>
    <row r="43" s="1" customFormat="1" spans="1:22">
      <c r="A43" s="1" t="s">
        <v>501</v>
      </c>
      <c r="B43" s="1" t="s">
        <v>178</v>
      </c>
      <c r="C43" s="1" t="s">
        <v>502</v>
      </c>
      <c r="D43" s="1" t="s">
        <v>504</v>
      </c>
      <c r="E43" s="1" t="s">
        <v>706</v>
      </c>
      <c r="F43" s="1" t="s">
        <v>171</v>
      </c>
      <c r="G43" s="1" t="s">
        <v>248</v>
      </c>
      <c r="H43" s="1" t="s">
        <v>565</v>
      </c>
      <c r="I43" s="1" t="s">
        <v>707</v>
      </c>
      <c r="J43" s="1" t="s">
        <v>567</v>
      </c>
      <c r="K43" s="1" t="s">
        <v>707</v>
      </c>
      <c r="L43" s="1" t="s">
        <v>707</v>
      </c>
      <c r="M43" s="1" t="s">
        <v>568</v>
      </c>
      <c r="N43" s="1" t="s">
        <v>568</v>
      </c>
      <c r="O43" s="1" t="s">
        <v>569</v>
      </c>
      <c r="P43" s="1" t="s">
        <v>570</v>
      </c>
      <c r="Q43" s="1" t="s">
        <v>571</v>
      </c>
      <c r="R43" s="1" t="s">
        <v>708</v>
      </c>
      <c r="S43" s="1" t="s">
        <v>74</v>
      </c>
      <c r="T43" s="1" t="s">
        <v>35</v>
      </c>
      <c r="U43" s="1" t="s">
        <v>582</v>
      </c>
      <c r="V43" s="1" t="s">
        <v>603</v>
      </c>
    </row>
    <row r="44" s="1" customFormat="1" spans="1:22">
      <c r="A44" s="1" t="s">
        <v>372</v>
      </c>
      <c r="B44" s="1" t="s">
        <v>178</v>
      </c>
      <c r="C44" s="1" t="s">
        <v>373</v>
      </c>
      <c r="D44" s="1" t="s">
        <v>132</v>
      </c>
      <c r="E44" s="1" t="s">
        <v>709</v>
      </c>
      <c r="F44" s="1" t="s">
        <v>247</v>
      </c>
      <c r="G44" s="1" t="s">
        <v>327</v>
      </c>
      <c r="H44" s="1" t="s">
        <v>565</v>
      </c>
      <c r="I44" s="1" t="s">
        <v>710</v>
      </c>
      <c r="J44" s="1" t="s">
        <v>567</v>
      </c>
      <c r="K44" s="1" t="s">
        <v>710</v>
      </c>
      <c r="L44" s="1" t="s">
        <v>710</v>
      </c>
      <c r="M44" s="1" t="s">
        <v>568</v>
      </c>
      <c r="N44" s="1" t="s">
        <v>568</v>
      </c>
      <c r="O44" s="1" t="s">
        <v>569</v>
      </c>
      <c r="P44" s="1" t="s">
        <v>570</v>
      </c>
      <c r="Q44" s="1" t="s">
        <v>571</v>
      </c>
      <c r="R44" s="1" t="s">
        <v>711</v>
      </c>
      <c r="S44" s="1" t="s">
        <v>74</v>
      </c>
      <c r="T44" s="1" t="s">
        <v>35</v>
      </c>
      <c r="U44" s="1" t="s">
        <v>582</v>
      </c>
      <c r="V44" s="1" t="s">
        <v>583</v>
      </c>
    </row>
    <row r="45" s="1" customFormat="1" spans="1:22">
      <c r="A45" s="1" t="s">
        <v>175</v>
      </c>
      <c r="B45" s="1" t="s">
        <v>178</v>
      </c>
      <c r="C45" s="1" t="s">
        <v>176</v>
      </c>
      <c r="D45" s="1" t="s">
        <v>654</v>
      </c>
      <c r="E45" s="1" t="s">
        <v>712</v>
      </c>
      <c r="F45" s="1" t="s">
        <v>82</v>
      </c>
      <c r="G45" s="1" t="s">
        <v>171</v>
      </c>
      <c r="H45" s="1" t="s">
        <v>565</v>
      </c>
      <c r="I45" s="1" t="s">
        <v>713</v>
      </c>
      <c r="J45" s="1" t="s">
        <v>567</v>
      </c>
      <c r="K45" s="1" t="s">
        <v>713</v>
      </c>
      <c r="L45" s="1" t="s">
        <v>713</v>
      </c>
      <c r="M45" s="1" t="s">
        <v>568</v>
      </c>
      <c r="N45" s="1" t="s">
        <v>568</v>
      </c>
      <c r="O45" s="1" t="s">
        <v>569</v>
      </c>
      <c r="P45" s="1" t="s">
        <v>570</v>
      </c>
      <c r="Q45" s="1" t="s">
        <v>571</v>
      </c>
      <c r="R45" s="1" t="s">
        <v>714</v>
      </c>
      <c r="S45" s="1" t="s">
        <v>74</v>
      </c>
      <c r="T45" s="1" t="s">
        <v>35</v>
      </c>
      <c r="U45" s="1" t="s">
        <v>582</v>
      </c>
      <c r="V45" s="1" t="s">
        <v>613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2023-07-18T02:32:56Z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309C1E1048C44E118A12CA072DE1E4B9_12</vt:lpwstr>
  </property>
</Properties>
</file>