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<sst xmlns="http://schemas.openxmlformats.org/spreadsheetml/2006/main" count="282" uniqueCount="138">
  <si>
    <t>去哪儿网酒店预付对账单</t>
  </si>
  <si>
    <t>供应商名称：</t>
  </si>
  <si>
    <t>汇趣住</t>
  </si>
  <si>
    <t>结算周期：</t>
  </si>
  <si>
    <t>2023-07-27至2023-07-28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</si>
  <si>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</si>
  <si>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</si>
  <si>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</si>
  <si>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</si>
  <si>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</si>
  <si>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</si>
  <si>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</si>
  <si>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</si>
  <si>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</si>
  <si>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</si>
  <si>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</si>
  <si>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</si>
  <si>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</si>
  <si>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</si>
  <si>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</si>
  <si>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¥758.00</t>
  </si>
  <si>
    <t>¥99.08</t>
  </si>
  <si>
    <t>¥658.92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</si>
  <si>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</si>
  <si>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</si>
  <si>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</si>
  <si>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</si>
  <si>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</si>
  <si>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</si>
  <si>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</si>
  <si>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</si>
  <si>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</si>
  <si>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</si>
  <si>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</si>
  <si>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</si>
  <si>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</si>
  <si>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</si>
  <si>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</si>
  <si>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</si>
  <si>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</si>
  <si>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</si>
  <si>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</si>
  <si>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</si>
  <si>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</si>
  <si>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</si>
  <si>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</si>
  <si>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</si>
  <si>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</si>
  <si>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</si>
  <si>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</si>
  <si>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</si>
  <si>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</si>
  <si>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</si>
  <si>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</si>
  <si>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</si>
  <si>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</si>
  <si>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</si>
  <si>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</si>
  <si>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</si>
  <si>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</si>
  <si>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</si>
  <si>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</si>
  <si>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</si>
  <si>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</si>
  <si>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</si>
  <si>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</si>
  <si>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</si>
  <si>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</si>
  <si>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</si>
  <si>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</si>
  <si>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103436403711</t>
  </si>
  <si>
    <t>酒店预付</t>
  </si>
  <si>
    <t>否</t>
  </si>
  <si>
    <t>普通</t>
  </si>
  <si>
    <t>381711768</t>
  </si>
  <si>
    <t>成都雅诗阁来福士</t>
  </si>
  <si>
    <t>1639468</t>
  </si>
  <si>
    <t>魏毅</t>
  </si>
  <si>
    <t>2023-07-27</t>
  </si>
  <si>
    <t>2023-07-28</t>
  </si>
  <si>
    <t>豪华单房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</si>
  <si>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</si>
  <si>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</si>
  <si>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</si>
  <si>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</si>
  <si>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</si>
  <si>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</si>
  <si>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</si>
  <si>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</si>
  <si>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</si>
  <si>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</si>
  <si>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</si>
  <si>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</si>
  <si>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A230731141040481</t>
  </si>
  <si>
    <r>
      <t>总计：</t>
    </r>
    <r>
      <rPr>
        <sz val="10"/>
        <rFont val="Arial"/>
        <charset val="134"/>
      </rPr>
      <t>658.92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</si>
  <si>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</si>
  <si>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</si>
  <si>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</si>
  <si>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</si>
  <si>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</si>
  <si>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</si>
  <si>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</si>
  <si>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</si>
  <si>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</si>
  <si>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</si>
  <si>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</si>
  <si>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</si>
  <si>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</si>
  <si>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</si>
  <si>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</si>
  <si>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</si>
  <si>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</si>
  <si>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</si>
  <si>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3692359</t>
  </si>
  <si>
    <t>成都雅诗阁来福士服务公寓</t>
  </si>
  <si>
    <t>--</t>
  </si>
  <si>
    <t>658.92</t>
  </si>
  <si>
    <t>RMB</t>
  </si>
  <si>
    <t>0</t>
  </si>
  <si>
    <t>0.00</t>
  </si>
  <si>
    <t>汇趣住国内直连</t>
  </si>
  <si>
    <t>01.011247</t>
  </si>
  <si>
    <t>2023-07-27 14:28:53</t>
  </si>
  <si>
    <t>直连</t>
  </si>
  <si>
    <t>中国</t>
  </si>
  <si>
    <t>103436688302</t>
  </si>
  <si>
    <t>3692111</t>
  </si>
  <si>
    <t>宁波泛太平洋大酒店</t>
  </si>
  <si>
    <t>蒋柯欣</t>
  </si>
  <si>
    <t>2023-07-29</t>
  </si>
  <si>
    <t>667.08</t>
  </si>
  <si>
    <t>2023-07-27 13:51:25</t>
  </si>
  <si>
    <t>103436822255</t>
  </si>
  <si>
    <t>3691192</t>
  </si>
  <si>
    <t>7天连锁酒店(上海东川路交大店)</t>
  </si>
  <si>
    <t>陶霁</t>
  </si>
  <si>
    <t>212.16</t>
  </si>
  <si>
    <t>2023-07-27 09:32:31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</si>
</sst>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658.92</v>
      </c>
      <c r="E2" t="str">
        <f>VLOOKUP(A2,HOP!A:L,12,0)</f>
        <v>658.92</v>
      </c>
      <c r="F2" t="str">
        <f>VLOOKUP(A2,HOP!A:C,3,0)</f>
        <v>3692359</v>
      </c>
      <c r="G2">
        <f>D2-E2</f>
        <v>0</v>
      </c>
      <c r="H2" t="str">
        <f>$H$1&amp;F2</f>
        <v>，3692359</v>
      </c>
      <c r="I2" t="str">
        <f>VLOOKUP(A2,HOP!A:U,21,0)</f>
        <v>直连</v>
      </c>
    </row>
    <row r="4" ht="14.25" spans="4:4">
      <c r="D4" s="8" t="s">
        <v>22</v>
      </c>
    </row>
    <row r="9" spans="1:1">
      <c r="A9" t="s">
        <v>93</v>
      </c>
    </row>
    <row r="10" spans="1:1">
      <c r="A10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70</v>
      </c>
      <c r="B2" s="1" t="s">
        <v>78</v>
      </c>
      <c r="C2" s="1" t="s">
        <v>113</v>
      </c>
      <c r="D2" s="1" t="s">
        <v>114</v>
      </c>
      <c r="E2" s="1" t="s">
        <v>77</v>
      </c>
      <c r="F2" s="1" t="s">
        <v>78</v>
      </c>
      <c r="G2" s="1" t="s">
        <v>79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  <row r="3" s="1" customFormat="1" spans="1:22">
      <c r="A3" s="1" t="s">
        <v>125</v>
      </c>
      <c r="B3" s="1" t="s">
        <v>78</v>
      </c>
      <c r="C3" s="1" t="s">
        <v>126</v>
      </c>
      <c r="D3" s="1" t="s">
        <v>127</v>
      </c>
      <c r="E3" s="1" t="s">
        <v>128</v>
      </c>
      <c r="F3" s="1" t="s">
        <v>79</v>
      </c>
      <c r="G3" s="1" t="s">
        <v>129</v>
      </c>
      <c r="H3" s="1" t="s">
        <v>115</v>
      </c>
      <c r="I3" s="1" t="s">
        <v>130</v>
      </c>
      <c r="J3" s="1" t="s">
        <v>117</v>
      </c>
      <c r="K3" s="1" t="s">
        <v>130</v>
      </c>
      <c r="L3" s="1" t="s">
        <v>130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131</v>
      </c>
      <c r="S3" s="1" t="s">
        <v>72</v>
      </c>
      <c r="T3" s="1" t="s">
        <v>34</v>
      </c>
      <c r="U3" s="1" t="s">
        <v>123</v>
      </c>
      <c r="V3" s="1" t="s">
        <v>124</v>
      </c>
    </row>
    <row r="4" s="1" customFormat="1" spans="1:22">
      <c r="A4" s="1" t="s">
        <v>132</v>
      </c>
      <c r="B4" s="1" t="s">
        <v>78</v>
      </c>
      <c r="C4" s="1" t="s">
        <v>133</v>
      </c>
      <c r="D4" s="1" t="s">
        <v>134</v>
      </c>
      <c r="E4" s="1" t="s">
        <v>135</v>
      </c>
      <c r="F4" s="1" t="s">
        <v>79</v>
      </c>
      <c r="G4" s="1" t="s">
        <v>129</v>
      </c>
      <c r="H4" s="1" t="s">
        <v>115</v>
      </c>
      <c r="I4" s="1" t="s">
        <v>136</v>
      </c>
      <c r="J4" s="1" t="s">
        <v>117</v>
      </c>
      <c r="K4" s="1" t="s">
        <v>136</v>
      </c>
      <c r="L4" s="1" t="s">
        <v>136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121</v>
      </c>
      <c r="R4" s="1" t="s">
        <v>137</v>
      </c>
      <c r="S4" s="1" t="s">
        <v>72</v>
      </c>
      <c r="T4" s="1" t="s">
        <v>34</v>
      </c>
      <c r="U4" s="1" t="s">
        <v>123</v>
      </c>
      <c r="V4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2023-07-31T06:11:19Z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BF20E561666B4AFE80109ADC1CD4CCFC_12</vt:lpwstr>
  </property>
</Properties>
</file>