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对账!$A$1:$W$47</definedName>
  </definedNames>
  <calcPr calcId="144525"/>
</workbook>
</file>

<file path=xl/sharedStrings.xml><?xml version="1.0" encoding="utf-8"?>
<sst xmlns="http://schemas.openxmlformats.org/spreadsheetml/2006/main" count="1646" uniqueCount="439">
  <si>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</si>
  <si>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</si>
  <si>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</si>
  <si>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</si>
  <si>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</si>
  <si>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</si>
  <si>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</si>
  <si>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</si>
  <si>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</si>
  <si>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</si>
  <si>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</si>
  <si>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</si>
  <si>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</si>
  <si>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</si>
  <si>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</si>
  <si>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</si>
  <si>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</si>
  <si>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</si>
  <si>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</si>
  <si>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</si>
  <si>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</si>
  <si>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</si>
  <si>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</si>
  <si>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</si>
  <si>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</si>
  <si>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999223461137657	</t>
  </si>
  <si>
    <t>Ctrip</t>
  </si>
  <si>
    <t>正常</t>
  </si>
  <si>
    <t>[邦劳]阿罗纳海滩赫纳度假村(Henann Resort Alona Beach)(15141076)</t>
  </si>
  <si>
    <t>豪华房(连住3晚及以上)&lt;特价大促销&gt;&lt;三人入住&gt;&lt;早餐&gt;</t>
  </si>
  <si>
    <t>CNY</t>
  </si>
  <si>
    <t>Yeh/NaiJung,Yeh/NaiJung,Yeh/NaiJung,Yeh/NaiJung,Yeh/NaiJung</t>
  </si>
  <si>
    <t>CA9812230801CNY-H</t>
  </si>
  <si>
    <t>未提现</t>
  </si>
  <si>
    <t>携程开票</t>
  </si>
  <si>
    <t xml:space="preserve">	</t>
  </si>
  <si>
    <t xml:space="preserve">999223752233212	</t>
  </si>
  <si>
    <t>[普吉岛]普吉假日酒店(Holiday Inn Resort Phuket, an IHG Hotel)(17139759)</t>
  </si>
  <si>
    <t>标准房（2张双人床）&lt;双人入住&gt;&lt;双早&gt;</t>
  </si>
  <si>
    <t>ZHANG/YUN,TBA/TBA</t>
  </si>
  <si>
    <t xml:space="preserve">16104547	</t>
  </si>
  <si>
    <t xml:space="preserve">999223856453457	</t>
  </si>
  <si>
    <t>标准房&lt;双人入住&gt;&lt;双早&gt;</t>
  </si>
  <si>
    <t>WANG/XIAOPING</t>
  </si>
  <si>
    <t xml:space="preserve">16323048	</t>
  </si>
  <si>
    <t xml:space="preserve">999224063361543	</t>
  </si>
  <si>
    <t>尊贵房(直通泳池)(至少连住2晚及以上)&lt;三人入住&gt;&lt;早餐&gt;</t>
  </si>
  <si>
    <t>KIM/MI HYANG,LEE/ICKJOO,LEE/WOOJUN</t>
  </si>
  <si>
    <t xml:space="preserve">HBLMNL012-3050	</t>
  </si>
  <si>
    <t xml:space="preserve">999224119522947	</t>
  </si>
  <si>
    <t>家庭房(至少连住2晚及以上)&lt;特价大促销&gt;&lt;五人入住&gt;&lt;早餐&gt;</t>
  </si>
  <si>
    <t>kim/sukhi</t>
  </si>
  <si>
    <t xml:space="preserve">999224149373863	</t>
  </si>
  <si>
    <t>KangSu/Lee</t>
  </si>
  <si>
    <t xml:space="preserve">HBLMNL012-3087	</t>
  </si>
  <si>
    <t xml:space="preserve">999224430256970	</t>
  </si>
  <si>
    <t>[普吉岛]芭东帕拉贡水疗度假酒店(Patong Paragon Resort &amp; Spa)(106540520)</t>
  </si>
  <si>
    <t>豪华房(直通泳池)(连住3晚及以上)&lt;双人入住&gt;&lt;双早&gt;</t>
  </si>
  <si>
    <t>harshok/sar,harshok/sar</t>
  </si>
  <si>
    <t xml:space="preserve">233678	</t>
  </si>
  <si>
    <t xml:space="preserve">999224598277295	</t>
  </si>
  <si>
    <t>FIRSTKIN/ARTEM</t>
  </si>
  <si>
    <t xml:space="preserve">234099	</t>
  </si>
  <si>
    <t xml:space="preserve">999224649927807	</t>
  </si>
  <si>
    <t>尊贵房(至少连住2晚及以上)&lt;特价大促销&gt;&lt;三人入住&gt;&lt;早餐&gt;</t>
  </si>
  <si>
    <t>Rule/Virginia,Rule/Virginia,Rule/Virginia</t>
  </si>
  <si>
    <t xml:space="preserve">999224660366000	</t>
  </si>
  <si>
    <t>Boonyotsawad/Chanankarn</t>
  </si>
  <si>
    <t xml:space="preserve">234273	</t>
  </si>
  <si>
    <t>取消</t>
  </si>
  <si>
    <t xml:space="preserve">999224709644756	</t>
  </si>
  <si>
    <t>豪华房(连住3晚及以上)&lt;双人入住&gt;&lt;双早&gt;</t>
  </si>
  <si>
    <t>JIN/YAN,jin/ying,yin/ping</t>
  </si>
  <si>
    <t xml:space="preserve">234363	</t>
  </si>
  <si>
    <t xml:space="preserve">24742335648	</t>
  </si>
  <si>
    <t>[薄荷岛]贝尔福度假酒店(The Bellevue Resort)(15173642)</t>
  </si>
  <si>
    <t>豪华房(至少连住2晚及以上)&lt;特价大促销&gt;&lt;双人入住&gt;&lt;双早&gt;</t>
  </si>
  <si>
    <t>LI/CHAOQUN,liu/hongxin</t>
  </si>
  <si>
    <t xml:space="preserve">20169485	</t>
  </si>
  <si>
    <t xml:space="preserve">999224784590849	</t>
  </si>
  <si>
    <t>Alraeesi/Talal,Alraeesi/Talal</t>
  </si>
  <si>
    <t xml:space="preserve">234599	</t>
  </si>
  <si>
    <t xml:space="preserve">999224799185761	</t>
  </si>
  <si>
    <t>豪华房(至少连住2晚及以上)&lt;双人入住&gt;&lt;双早&gt;</t>
  </si>
  <si>
    <t>DONG/BAO,XIAO/WEI,ZHAO/DEWU,XU/YINGQI</t>
  </si>
  <si>
    <t xml:space="preserve">234632	</t>
  </si>
  <si>
    <t xml:space="preserve">999224841351887	</t>
  </si>
  <si>
    <t>豪华房(至少连住2晚及以上)&lt;特价大促销&gt;&lt;三人入住&gt;&lt;早餐&gt;</t>
  </si>
  <si>
    <t>ROSE AZUL/HYACINTH,ROSE AZUL/HYACINTH,ROSE AZUL/HYACINTH,ROSE AZUL/HYACINTH</t>
  </si>
  <si>
    <t xml:space="preserve">20170516	</t>
  </si>
  <si>
    <t xml:space="preserve">999224916052564	</t>
  </si>
  <si>
    <t>[拉普拉普]蓝水马里巴哥海滩度假村(Bluewater Maribago Beach Resort)(102318645)</t>
  </si>
  <si>
    <t>阿玛玛水疗套房(至少连住2晚及以上)&lt;特价大促销&gt;&lt;双人入住&gt;&lt;双早&gt;</t>
  </si>
  <si>
    <t>Ma/Seulkee</t>
  </si>
  <si>
    <t xml:space="preserve">135371	</t>
  </si>
  <si>
    <t xml:space="preserve">999224933358465	</t>
  </si>
  <si>
    <t>阿玛玛水疗套房(至少连住2晚及以上)&lt;特价大促销&gt;&lt;四人入住&gt;&lt;早餐&gt;</t>
  </si>
  <si>
    <t>LEE/SANG MI</t>
  </si>
  <si>
    <t xml:space="preserve">135703	</t>
  </si>
  <si>
    <t xml:space="preserve">999224941327977	</t>
  </si>
  <si>
    <t>[拉普拉普]种植园湾水疗度假村(Plantation Bay Resort and Spa)(53934322)</t>
  </si>
  <si>
    <t>池畔房(至少连住2晚及以上)&lt;特惠&gt;&lt;双人入住&gt;&lt;中宾&gt;&lt;无早&gt;</t>
  </si>
  <si>
    <t>SEAN/MICHAEL</t>
  </si>
  <si>
    <t xml:space="preserve">999224944397085	</t>
  </si>
  <si>
    <t>Kim/Sunyong</t>
  </si>
  <si>
    <t xml:space="preserve">999224945911981	</t>
  </si>
  <si>
    <t>ji/Eunae,ji/Eunae</t>
  </si>
  <si>
    <t xml:space="preserve">20171253	</t>
  </si>
  <si>
    <t xml:space="preserve">999224945979198	</t>
  </si>
  <si>
    <t>ji/Eunae</t>
  </si>
  <si>
    <t xml:space="preserve">20171252	</t>
  </si>
  <si>
    <t xml:space="preserve">999224951555713	</t>
  </si>
  <si>
    <t>阿玛玛水疗套房(至少连住2晚及以上)&lt;特价大促销&gt;&lt;三人入住&gt;&lt;早餐&gt;</t>
  </si>
  <si>
    <t>Kim/Do yeon</t>
  </si>
  <si>
    <t xml:space="preserve">999224959721284	</t>
  </si>
  <si>
    <t>CHAN/KAI MING,TEVANOTAI/VIVIEN</t>
  </si>
  <si>
    <t xml:space="preserve">235031	</t>
  </si>
  <si>
    <t xml:space="preserve">999224960949023	</t>
  </si>
  <si>
    <t>Saleh/Talal</t>
  </si>
  <si>
    <t xml:space="preserve">235028	</t>
  </si>
  <si>
    <t xml:space="preserve">999224988550325	</t>
  </si>
  <si>
    <t>Liza Deomampo/Jhoanna</t>
  </si>
  <si>
    <t xml:space="preserve">20171734	</t>
  </si>
  <si>
    <t xml:space="preserve">999225023510264	</t>
  </si>
  <si>
    <t>BARTON/MARILYN CARPIO,ORTEGA/GEORGIA,CARPIO/BIANKA,CARPIO/MICHAEL</t>
  </si>
  <si>
    <t xml:space="preserve">136987	</t>
  </si>
  <si>
    <t xml:space="preserve">999225121257862	</t>
  </si>
  <si>
    <t>AnthonyCastro/Marc,AnthonyCastro/Marc,AnthonyCastro/Marc,AnthonyCastro/Marc</t>
  </si>
  <si>
    <t xml:space="preserve">20172734	</t>
  </si>
  <si>
    <t xml:space="preserve">999225204786423	</t>
  </si>
  <si>
    <t>泳池别墅&lt;特惠&gt;&lt;双人入住&gt;&lt;双早&gt;</t>
  </si>
  <si>
    <t>LI/WANG KWONG</t>
  </si>
  <si>
    <t xml:space="preserve">999225236026486	</t>
  </si>
  <si>
    <t>Quitugua/Mary Ann,Quitugua/Mary Ann</t>
  </si>
  <si>
    <t xml:space="preserve">137061	</t>
  </si>
  <si>
    <t xml:space="preserve">999225290828866	</t>
  </si>
  <si>
    <t>ISHIZAKA/YURIKA,ISHIZAKA/MEI,ISHIZAKA/SHO,ISHIZAKA/KAI</t>
  </si>
  <si>
    <t xml:space="preserve">235782	</t>
  </si>
  <si>
    <t xml:space="preserve">999225317803473	</t>
  </si>
  <si>
    <t>sengsavanh/Nith</t>
  </si>
  <si>
    <t xml:space="preserve">235814	</t>
  </si>
  <si>
    <t xml:space="preserve">999225320675120	</t>
  </si>
  <si>
    <t>[曼谷]曼谷安曼纳酒店(Amara Bangkok Hotel)(104588987)</t>
  </si>
  <si>
    <t>豪华房(连住3晚及以上)&lt;今日特价 &gt;&lt;双人入住&gt;&lt;双早&gt;</t>
  </si>
  <si>
    <t>QIAN/WEI</t>
  </si>
  <si>
    <t xml:space="preserve">45437619-1	</t>
  </si>
  <si>
    <t xml:space="preserve">999225323887116	</t>
  </si>
  <si>
    <t>Yassin/Omnia</t>
  </si>
  <si>
    <t xml:space="preserve">235821	</t>
  </si>
  <si>
    <t xml:space="preserve">999225328447361	</t>
  </si>
  <si>
    <t>SANG/YUTIAN</t>
  </si>
  <si>
    <t xml:space="preserve">999225388997368	</t>
  </si>
  <si>
    <t>LABUR/ZHANNA</t>
  </si>
  <si>
    <t xml:space="preserve">235909	</t>
  </si>
  <si>
    <t xml:space="preserve">999225469008799	</t>
  </si>
  <si>
    <t>豪华房&lt;双人入住&gt;&lt;升级特惠&gt;&lt;双早&gt;</t>
  </si>
  <si>
    <t>wang/shuai,zhai/zhiping</t>
  </si>
  <si>
    <t xml:space="preserve">20175181	</t>
  </si>
  <si>
    <t xml:space="preserve">999225524644547	</t>
  </si>
  <si>
    <t>HUANG/CHUN</t>
  </si>
  <si>
    <t xml:space="preserve">HBLMNL012-3187	</t>
  </si>
  <si>
    <t xml:space="preserve">999225554948674	</t>
  </si>
  <si>
    <t>ZHANG/PENG,TANG/YUHAO</t>
  </si>
  <si>
    <t xml:space="preserve">81349757-1	</t>
  </si>
  <si>
    <t xml:space="preserve">999225578647745	</t>
  </si>
  <si>
    <t>豪华房(至少提前1天预订)&lt;今日特价 &gt;&lt;双人入住&gt;&lt;双早&gt;</t>
  </si>
  <si>
    <t>CHOI/YEONHEE</t>
  </si>
  <si>
    <t xml:space="preserve">HBLMNL012-3099	</t>
  </si>
  <si>
    <t xml:space="preserve">999225580352684	</t>
  </si>
  <si>
    <t>SHA/LINGLING</t>
  </si>
  <si>
    <t>HBLMNL012-3065</t>
  </si>
  <si>
    <t xml:space="preserve">HBLMNL012-3066	</t>
  </si>
  <si>
    <t xml:space="preserve">999225612893658	</t>
  </si>
  <si>
    <t>[曼谷]素坤逸S31酒店(S31 Sukhumvit Hotel)(110636652)</t>
  </si>
  <si>
    <t>高级房&lt;特惠专享&gt;&lt;双人入住&gt;&lt;双早&gt;</t>
  </si>
  <si>
    <t>HUO/XINYUE</t>
  </si>
  <si>
    <t xml:space="preserve">77324695-1	</t>
  </si>
  <si>
    <t xml:space="preserve">999225624017389	</t>
  </si>
  <si>
    <t>[普吉岛]普吉岛苏林酒店(The Surin Phuket)(110624511)</t>
  </si>
  <si>
    <t>一卧室山坡小屋&lt;特惠专享&gt;&lt;双人入住&gt;&lt;双早&gt;</t>
  </si>
  <si>
    <t>LIU/HUIZE,ZHANG/XIN</t>
  </si>
  <si>
    <t xml:space="preserve">177801138	</t>
  </si>
  <si>
    <t xml:space="preserve">999225635900182	</t>
  </si>
  <si>
    <t>COQUIA/JELL</t>
  </si>
  <si>
    <t xml:space="preserve">HBLMNL012-3274	</t>
  </si>
  <si>
    <t xml:space="preserve">999225636056189	</t>
  </si>
  <si>
    <t>[邦劳]恒安塔瓦拉度假村(Henann Tawala Resort)(56414021)</t>
  </si>
  <si>
    <t>尊贵间&lt;特价大促销&gt;&lt;三人入住&gt;&lt;早餐&gt;</t>
  </si>
  <si>
    <t>COKEY/JOVISS,CO/JELL</t>
  </si>
  <si>
    <t xml:space="preserve">HTW232-1026	</t>
  </si>
  <si>
    <t xml:space="preserve">999225636788329	</t>
  </si>
  <si>
    <t>Lai/Hong Ki Harriet,Lai/Hong Ki Harriet</t>
  </si>
  <si>
    <t xml:space="preserve">20175987	</t>
  </si>
  <si>
    <t xml:space="preserve">999225646825070	</t>
  </si>
  <si>
    <t>JOVISS COKEY,JELL CO</t>
  </si>
  <si>
    <t>,</t>
  </si>
  <si>
    <t>客人同意并已支付修改费（CNY400.00）补款单号：999225646825070</t>
  </si>
  <si>
    <t>CNY 137178</t>
  </si>
  <si>
    <t>A230801102904911</t>
  </si>
  <si>
    <t>CNY / HKD 当前参考汇率: 1.087766455</t>
  </si>
  <si>
    <t>总计：137178 CNY/
149217.63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</si>
  <si>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</si>
  <si>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</si>
  <si>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</si>
  <si>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</si>
  <si>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</si>
  <si>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</si>
  <si>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</si>
  <si>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</si>
  <si>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</si>
  <si>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</si>
  <si>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</si>
  <si>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</si>
  <si>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</si>
  <si>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</si>
  <si>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</si>
  <si>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</si>
  <si>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</si>
  <si>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</si>
  <si>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</si>
  <si>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2023-07-27</t>
  </si>
  <si>
    <t>3694806</t>
  </si>
  <si>
    <t>薄荷岛赫南塔瓦拉度假村</t>
  </si>
  <si>
    <t>2023-07-28</t>
  </si>
  <si>
    <t>2023-07-29</t>
  </si>
  <si>
    <t>退房日半月结</t>
  </si>
  <si>
    <t>2400.00</t>
  </si>
  <si>
    <t>RMB</t>
  </si>
  <si>
    <t>0</t>
  </si>
  <si>
    <t>0.00</t>
  </si>
  <si>
    <t>wisdom(携程)</t>
  </si>
  <si>
    <t>01.010189</t>
  </si>
  <si>
    <t>2023-07-28 10:02:26</t>
  </si>
  <si>
    <t>否</t>
  </si>
  <si>
    <t>汇智国际旅游发展有限公司</t>
  </si>
  <si>
    <t>直采</t>
  </si>
  <si>
    <t>菲律宾</t>
  </si>
  <si>
    <t>3693046</t>
  </si>
  <si>
    <t>普吉岛苏林酒店(政府卫生认证)</t>
  </si>
  <si>
    <t>LIU HUIZE,ZHANG XIN</t>
  </si>
  <si>
    <t>2023-07-30</t>
  </si>
  <si>
    <t>3500.00</t>
  </si>
  <si>
    <t>2023-07-27 17:57:32</t>
  </si>
  <si>
    <t>泰国</t>
  </si>
  <si>
    <t>3691017</t>
  </si>
  <si>
    <t>素坤逸S31酒店 - SHA Extra Plus</t>
  </si>
  <si>
    <t>HUO XINYUE</t>
  </si>
  <si>
    <t>448.00</t>
  </si>
  <si>
    <t>2023-07-27 09:54:16</t>
  </si>
  <si>
    <t>2023-07-25</t>
  </si>
  <si>
    <t>3683678</t>
  </si>
  <si>
    <t>阿罗纳海滩赫纳度假村</t>
  </si>
  <si>
    <t>2023-07-26</t>
  </si>
  <si>
    <t>2000.00</t>
  </si>
  <si>
    <t>2023-07-26 11:17:08</t>
  </si>
  <si>
    <t>2023-07-24</t>
  </si>
  <si>
    <t>3678915</t>
  </si>
  <si>
    <t>曼谷安曼纳酒店</t>
  </si>
  <si>
    <t>1800.00</t>
  </si>
  <si>
    <t>2023-07-24 17:18:36</t>
  </si>
  <si>
    <t>2023-07-23</t>
  </si>
  <si>
    <t>3672988</t>
  </si>
  <si>
    <t>4554.00</t>
  </si>
  <si>
    <t>2023-07-23 18:30:21</t>
  </si>
  <si>
    <t>2023-07-20</t>
  </si>
  <si>
    <t>3661941</t>
  </si>
  <si>
    <t>贝尔福度假酒店</t>
  </si>
  <si>
    <t>1600.00</t>
  </si>
  <si>
    <t>2023-07-21 16:08:39</t>
  </si>
  <si>
    <t>2023-07-17</t>
  </si>
  <si>
    <t>3647993</t>
  </si>
  <si>
    <t>芭东帕拉贡温泉度假酒店 (SHA Extra Plus)</t>
  </si>
  <si>
    <t>2023-07-31</t>
  </si>
  <si>
    <t>1284.00</t>
  </si>
  <si>
    <t>2023-07-18 10:35:53</t>
  </si>
  <si>
    <t>2023-07-14</t>
  </si>
  <si>
    <t>3634458</t>
  </si>
  <si>
    <t>Yassin Omnia</t>
  </si>
  <si>
    <t>2023-07-22</t>
  </si>
  <si>
    <t>700.00</t>
  </si>
  <si>
    <t>2023-07-14 16:15:50</t>
  </si>
  <si>
    <t>3633628</t>
  </si>
  <si>
    <t>QIAN WEI</t>
  </si>
  <si>
    <t>2023-07-14 15:12:05</t>
  </si>
  <si>
    <t>3633126</t>
  </si>
  <si>
    <t>sengsavanh Nith</t>
  </si>
  <si>
    <t>2023-07-14 11:43:09</t>
  </si>
  <si>
    <t>2023-07-13</t>
  </si>
  <si>
    <t>3628336</t>
  </si>
  <si>
    <t>1400.00</t>
  </si>
  <si>
    <t>2023-07-13 14:02:22</t>
  </si>
  <si>
    <t>2023-07-10</t>
  </si>
  <si>
    <t>3615895</t>
  </si>
  <si>
    <t>宿务迈瑞柏高碧海度假村</t>
  </si>
  <si>
    <t>2370.00</t>
  </si>
  <si>
    <t>2023-07-11 11:41:07</t>
  </si>
  <si>
    <t>2023-07-08</t>
  </si>
  <si>
    <t>3610291</t>
  </si>
  <si>
    <t>LI WANG KWONG</t>
  </si>
  <si>
    <t>7000.00</t>
  </si>
  <si>
    <t>2023-07-09 13:46:53</t>
  </si>
  <si>
    <t>2023-07-04</t>
  </si>
  <si>
    <t>3591866</t>
  </si>
  <si>
    <t>AnthonyCastro Marc</t>
  </si>
  <si>
    <t>6842.00</t>
  </si>
  <si>
    <t>2023-07-07 08:25:10</t>
  </si>
  <si>
    <t>2023-06-29</t>
  </si>
  <si>
    <t>3567657</t>
  </si>
  <si>
    <t>2023-07-15</t>
  </si>
  <si>
    <t>2023-07-18</t>
  </si>
  <si>
    <t>8230.00</t>
  </si>
  <si>
    <t>2023-07-11 11:36:34</t>
  </si>
  <si>
    <t>2023-06-27</t>
  </si>
  <si>
    <t>3558275</t>
  </si>
  <si>
    <t>Liza Deomampo Jhoanna</t>
  </si>
  <si>
    <t>2600.00</t>
  </si>
  <si>
    <t>2023-06-27 15:48:41</t>
  </si>
  <si>
    <t>2023-06-26</t>
  </si>
  <si>
    <t>3552368</t>
  </si>
  <si>
    <t>2023-06-26 10:02:45</t>
  </si>
  <si>
    <t>2023-06-25</t>
  </si>
  <si>
    <t>3551730</t>
  </si>
  <si>
    <t>1638.00</t>
  </si>
  <si>
    <t>2023-06-26 10:06:02</t>
  </si>
  <si>
    <t>3550156</t>
  </si>
  <si>
    <t>2023-07-21</t>
  </si>
  <si>
    <t>5732.00</t>
  </si>
  <si>
    <t>2023-06-29 11:15:54</t>
  </si>
  <si>
    <t>3549062</t>
  </si>
  <si>
    <t>ji Eunae</t>
  </si>
  <si>
    <t>2144.00</t>
  </si>
  <si>
    <t>2023-06-25 15:31:30</t>
  </si>
  <si>
    <t>3549048</t>
  </si>
  <si>
    <t>2023-06-25 15:31:27</t>
  </si>
  <si>
    <t>3548442</t>
  </si>
  <si>
    <t>3972.00</t>
  </si>
  <si>
    <t>2023-07-11 13:46:05</t>
  </si>
  <si>
    <t>2023-06-24</t>
  </si>
  <si>
    <t>3545578</t>
  </si>
  <si>
    <t>3844.00</t>
  </si>
  <si>
    <t>2023-06-29 10:18:57</t>
  </si>
  <si>
    <t>2023-06-23</t>
  </si>
  <si>
    <t>3540402</t>
  </si>
  <si>
    <t>3555.00</t>
  </si>
  <si>
    <t>2023-06-26 10:15:01</t>
  </si>
  <si>
    <t>2023-06-18</t>
  </si>
  <si>
    <t>3522450</t>
  </si>
  <si>
    <t>Hyacinth Rose Azul,Winter Lynne Durchholz,Ethan Joed Miguel Labadan(11 years old),Edwin Azul,Teresita Azul</t>
  </si>
  <si>
    <t>7800.00</t>
  </si>
  <si>
    <t>2023-06-20 09:58:18</t>
  </si>
  <si>
    <t>2023-06-16</t>
  </si>
  <si>
    <t>3510520</t>
  </si>
  <si>
    <t>2023-07-16</t>
  </si>
  <si>
    <t>2023-06-16 13:32:26</t>
  </si>
  <si>
    <t>2023-06-15</t>
  </si>
  <si>
    <t>3507399</t>
  </si>
  <si>
    <t>Alraeesi Talal</t>
  </si>
  <si>
    <t>2568.00</t>
  </si>
  <si>
    <t>2023-06-15 15:31:43</t>
  </si>
  <si>
    <t>2023-06-13</t>
  </si>
  <si>
    <t>3497656</t>
  </si>
  <si>
    <t>5000.00</t>
  </si>
  <si>
    <t>2023-06-13 11:10:28</t>
  </si>
  <si>
    <t>2023-06-10</t>
  </si>
  <si>
    <t>3488471</t>
  </si>
  <si>
    <t>Jin/Yan,Jin/ying,Jin/ping</t>
  </si>
  <si>
    <t>2023-07-12</t>
  </si>
  <si>
    <t>4815.00</t>
  </si>
  <si>
    <t>2023-06-11 16:56:16</t>
  </si>
  <si>
    <t>2023-06-08</t>
  </si>
  <si>
    <t>3476637</t>
  </si>
  <si>
    <t>2023-07-19</t>
  </si>
  <si>
    <t>2184.00</t>
  </si>
  <si>
    <t>2023-06-08 12:13:20</t>
  </si>
  <si>
    <t>2023-06-04</t>
  </si>
  <si>
    <t>3461076</t>
  </si>
  <si>
    <t>FIRSTKIN ARTEM</t>
  </si>
  <si>
    <t>5460.00</t>
  </si>
  <si>
    <t>2023-06-05 09:39:40</t>
  </si>
  <si>
    <t>2023-05-31</t>
  </si>
  <si>
    <t>3441773</t>
  </si>
  <si>
    <t>COQUIA JELL</t>
  </si>
  <si>
    <t>2023-07-28 14:26:08</t>
  </si>
  <si>
    <t>930106152999225320675120,</t>
  </si>
  <si>
    <t>2023-05-29</t>
  </si>
  <si>
    <t>3433888</t>
  </si>
  <si>
    <t>2023-07-14 15:11:41</t>
  </si>
  <si>
    <t>2023-05-27</t>
  </si>
  <si>
    <t>3426562</t>
  </si>
  <si>
    <t>harshok sar</t>
  </si>
  <si>
    <t>2930.00</t>
  </si>
  <si>
    <t>2023-05-27 10:56:53</t>
  </si>
  <si>
    <t>2023-05-14</t>
  </si>
  <si>
    <t>3373193</t>
  </si>
  <si>
    <t>6450.00</t>
  </si>
  <si>
    <t>2023-05-16 17:52:33</t>
  </si>
  <si>
    <t>3684254</t>
  </si>
  <si>
    <t>2520.00</t>
  </si>
  <si>
    <t>2023-07-28 11:01:42</t>
  </si>
  <si>
    <t>3694775</t>
  </si>
  <si>
    <t>1666.00</t>
  </si>
  <si>
    <t>2023-07-28 14:07:11</t>
  </si>
  <si>
    <t>3695738</t>
  </si>
  <si>
    <t>1300.00</t>
  </si>
  <si>
    <t>2023-07-28 09:14:45</t>
  </si>
  <si>
    <t>2023-05-12</t>
  </si>
  <si>
    <t>3362351</t>
  </si>
  <si>
    <t>kim sukhi</t>
  </si>
  <si>
    <t>10664.00</t>
  </si>
  <si>
    <t>-10664</t>
  </si>
  <si>
    <t>2023-07-27 00:18:21</t>
  </si>
  <si>
    <t>3360664</t>
  </si>
  <si>
    <t>Chew YeeHueh,Chen SiYu,Lee Jet</t>
  </si>
  <si>
    <t>2023-07-28 10:02:17</t>
  </si>
  <si>
    <t>2023-05-11</t>
  </si>
  <si>
    <t>3357572</t>
  </si>
  <si>
    <t>SHA/LINGLING,WU CANXUAN</t>
  </si>
  <si>
    <t>2023-07-28 11:29:36</t>
  </si>
  <si>
    <t>3357564</t>
  </si>
  <si>
    <t>2023-07-28 12:16:32</t>
  </si>
  <si>
    <t>2023-05-09</t>
  </si>
  <si>
    <t>3344741</t>
  </si>
  <si>
    <t>8600.00</t>
  </si>
  <si>
    <t>2023-05-09 14:35:26</t>
  </si>
  <si>
    <t>2023-04-26</t>
  </si>
  <si>
    <t>3290871</t>
  </si>
  <si>
    <t>普吉假日酒店 (政府卫生认证)</t>
  </si>
  <si>
    <t>1200.00</t>
  </si>
  <si>
    <t>2023-04-27 12:47:53</t>
  </si>
  <si>
    <t>2023-04-20</t>
  </si>
  <si>
    <t>3258600</t>
  </si>
  <si>
    <t>ZHANG YUN</t>
  </si>
  <si>
    <t>1220.00</t>
  </si>
  <si>
    <t>2023-04-21 10:56:56</t>
  </si>
  <si>
    <t>2023-04-02</t>
  </si>
  <si>
    <t>3193149</t>
  </si>
  <si>
    <t>Yeh NaiJung</t>
  </si>
  <si>
    <t>8140.00</t>
  </si>
  <si>
    <t>2023-04-04 11:33:01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</si>
</sst>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31115</xdr:colOff>
      <xdr:row>50</xdr:row>
      <xdr:rowOff>160020</xdr:rowOff>
    </xdr:from>
    <xdr:to>
      <xdr:col>18</xdr:col>
      <xdr:colOff>534035</xdr:colOff>
      <xdr:row>83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79115" y="1257300"/>
          <a:ext cx="10104120" cy="5890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1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45121</v>
      </c>
      <c r="G2" s="7">
        <v>45124</v>
      </c>
      <c r="H2" s="5">
        <v>2</v>
      </c>
      <c r="I2" s="5">
        <v>3</v>
      </c>
      <c r="J2" s="5">
        <v>6</v>
      </c>
      <c r="K2" s="5" t="s">
        <v>30</v>
      </c>
      <c r="L2" s="5">
        <v>8140</v>
      </c>
      <c r="M2" s="5">
        <v>8140</v>
      </c>
      <c r="N2" s="5" t="s">
        <v>31</v>
      </c>
      <c r="O2" s="5" t="s">
        <v>32</v>
      </c>
      <c r="P2" s="5" t="s">
        <v>33</v>
      </c>
      <c r="Q2" s="5">
        <v>0</v>
      </c>
      <c r="R2" s="8">
        <v>45018</v>
      </c>
      <c r="S2" s="7">
        <v>45139</v>
      </c>
      <c r="T2" s="5" t="s">
        <v>34</v>
      </c>
      <c r="U2" s="5">
        <v>8140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45127</v>
      </c>
      <c r="G3" s="7">
        <v>45129</v>
      </c>
      <c r="H3" s="5">
        <v>1</v>
      </c>
      <c r="I3" s="5">
        <v>2</v>
      </c>
      <c r="J3" s="5">
        <v>2</v>
      </c>
      <c r="K3" s="5" t="s">
        <v>30</v>
      </c>
      <c r="L3" s="5">
        <v>1220</v>
      </c>
      <c r="M3" s="5">
        <v>1220</v>
      </c>
      <c r="N3" s="5" t="s">
        <v>39</v>
      </c>
      <c r="O3" s="5" t="s">
        <v>32</v>
      </c>
      <c r="P3" s="5" t="s">
        <v>33</v>
      </c>
      <c r="Q3" s="5">
        <v>0</v>
      </c>
      <c r="R3" s="8">
        <v>45036</v>
      </c>
      <c r="S3" s="7">
        <v>45139</v>
      </c>
      <c r="T3" s="5" t="s">
        <v>34</v>
      </c>
      <c r="U3" s="5">
        <v>1220</v>
      </c>
      <c r="V3" s="5">
        <v>0</v>
      </c>
      <c r="W3" s="5">
        <v>0</v>
      </c>
      <c r="X3" s="5" t="s">
        <v>35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37</v>
      </c>
      <c r="E4" s="5" t="s">
        <v>42</v>
      </c>
      <c r="F4" s="7">
        <v>45135</v>
      </c>
      <c r="G4" s="7">
        <v>45137</v>
      </c>
      <c r="H4" s="5">
        <v>1</v>
      </c>
      <c r="I4" s="5">
        <v>2</v>
      </c>
      <c r="J4" s="5">
        <v>2</v>
      </c>
      <c r="K4" s="5" t="s">
        <v>30</v>
      </c>
      <c r="L4" s="5">
        <v>1200</v>
      </c>
      <c r="M4" s="5">
        <v>1200</v>
      </c>
      <c r="N4" s="5" t="s">
        <v>43</v>
      </c>
      <c r="O4" s="5" t="s">
        <v>32</v>
      </c>
      <c r="P4" s="5" t="s">
        <v>33</v>
      </c>
      <c r="Q4" s="5">
        <v>0</v>
      </c>
      <c r="R4" s="8">
        <v>45042</v>
      </c>
      <c r="S4" s="7">
        <v>45139</v>
      </c>
      <c r="T4" s="5" t="s">
        <v>34</v>
      </c>
      <c r="U4" s="5">
        <v>1200</v>
      </c>
      <c r="V4" s="5">
        <v>0</v>
      </c>
      <c r="W4" s="5">
        <v>0</v>
      </c>
      <c r="X4" s="5" t="s">
        <v>35</v>
      </c>
      <c r="Y4" s="5" t="s">
        <v>44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28</v>
      </c>
      <c r="E5" s="5" t="s">
        <v>46</v>
      </c>
      <c r="F5" s="7">
        <v>45129</v>
      </c>
      <c r="G5" s="7">
        <v>45133</v>
      </c>
      <c r="H5" s="5">
        <v>1</v>
      </c>
      <c r="I5" s="5">
        <v>4</v>
      </c>
      <c r="J5" s="5">
        <v>4</v>
      </c>
      <c r="K5" s="5" t="s">
        <v>30</v>
      </c>
      <c r="L5" s="5">
        <v>8600</v>
      </c>
      <c r="M5" s="5">
        <v>8600</v>
      </c>
      <c r="N5" s="5" t="s">
        <v>47</v>
      </c>
      <c r="O5" s="5" t="s">
        <v>32</v>
      </c>
      <c r="P5" s="5" t="s">
        <v>33</v>
      </c>
      <c r="Q5" s="5">
        <v>0</v>
      </c>
      <c r="R5" s="8">
        <v>45055</v>
      </c>
      <c r="S5" s="7">
        <v>45139</v>
      </c>
      <c r="T5" s="5" t="s">
        <v>34</v>
      </c>
      <c r="U5" s="5">
        <v>8600</v>
      </c>
      <c r="V5" s="5">
        <v>0</v>
      </c>
      <c r="W5" s="5">
        <v>0</v>
      </c>
      <c r="X5" s="5" t="s">
        <v>35</v>
      </c>
      <c r="Y5" s="5" t="s">
        <v>48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28</v>
      </c>
      <c r="E6" s="5" t="s">
        <v>50</v>
      </c>
      <c r="F6" s="7">
        <v>45134</v>
      </c>
      <c r="G6" s="7">
        <v>45138</v>
      </c>
      <c r="H6" s="5">
        <v>1</v>
      </c>
      <c r="I6" s="5">
        <v>4</v>
      </c>
      <c r="J6" s="5">
        <v>4</v>
      </c>
      <c r="K6" s="5" t="s">
        <v>30</v>
      </c>
      <c r="L6" s="5">
        <v>10664</v>
      </c>
      <c r="M6" s="5">
        <v>10664</v>
      </c>
      <c r="N6" s="5" t="s">
        <v>51</v>
      </c>
      <c r="O6" s="5" t="s">
        <v>32</v>
      </c>
      <c r="P6" s="5" t="s">
        <v>33</v>
      </c>
      <c r="Q6" s="5">
        <v>0</v>
      </c>
      <c r="R6" s="8">
        <v>45058</v>
      </c>
      <c r="S6" s="7">
        <v>45139</v>
      </c>
      <c r="T6" s="5" t="s">
        <v>34</v>
      </c>
      <c r="U6" s="5">
        <v>10664</v>
      </c>
      <c r="V6" s="5">
        <v>0</v>
      </c>
      <c r="W6" s="5">
        <v>0</v>
      </c>
      <c r="X6" s="5" t="s">
        <v>35</v>
      </c>
      <c r="Y6" s="5" t="s">
        <v>35</v>
      </c>
    </row>
    <row r="7" s="5" customFormat="1" spans="1:25">
      <c r="A7" s="5" t="s">
        <v>52</v>
      </c>
      <c r="B7" s="5" t="s">
        <v>26</v>
      </c>
      <c r="C7" s="5" t="s">
        <v>27</v>
      </c>
      <c r="D7" s="5" t="s">
        <v>28</v>
      </c>
      <c r="E7" s="5" t="s">
        <v>46</v>
      </c>
      <c r="F7" s="7">
        <v>45133</v>
      </c>
      <c r="G7" s="7">
        <v>45136</v>
      </c>
      <c r="H7" s="5">
        <v>1</v>
      </c>
      <c r="I7" s="5">
        <v>3</v>
      </c>
      <c r="J7" s="5">
        <v>3</v>
      </c>
      <c r="K7" s="5" t="s">
        <v>30</v>
      </c>
      <c r="L7" s="5">
        <v>6450</v>
      </c>
      <c r="M7" s="5">
        <v>6450</v>
      </c>
      <c r="N7" s="5" t="s">
        <v>53</v>
      </c>
      <c r="O7" s="5" t="s">
        <v>32</v>
      </c>
      <c r="P7" s="5" t="s">
        <v>33</v>
      </c>
      <c r="Q7" s="5">
        <v>0</v>
      </c>
      <c r="R7" s="8">
        <v>45060</v>
      </c>
      <c r="S7" s="7">
        <v>45139</v>
      </c>
      <c r="T7" s="5" t="s">
        <v>34</v>
      </c>
      <c r="U7" s="5">
        <v>6450</v>
      </c>
      <c r="V7" s="5">
        <v>0</v>
      </c>
      <c r="W7" s="5">
        <v>0</v>
      </c>
      <c r="X7" s="5" t="s">
        <v>35</v>
      </c>
      <c r="Y7" s="5" t="s">
        <v>54</v>
      </c>
    </row>
    <row r="8" s="5" customFormat="1" spans="1:25">
      <c r="A8" s="5" t="s">
        <v>55</v>
      </c>
      <c r="B8" s="5" t="s">
        <v>26</v>
      </c>
      <c r="C8" s="5" t="s">
        <v>27</v>
      </c>
      <c r="D8" s="5" t="s">
        <v>56</v>
      </c>
      <c r="E8" s="5" t="s">
        <v>57</v>
      </c>
      <c r="F8" s="7">
        <v>45126</v>
      </c>
      <c r="G8" s="7">
        <v>45131</v>
      </c>
      <c r="H8" s="5">
        <v>1</v>
      </c>
      <c r="I8" s="5">
        <v>5</v>
      </c>
      <c r="J8" s="5">
        <v>5</v>
      </c>
      <c r="K8" s="5" t="s">
        <v>30</v>
      </c>
      <c r="L8" s="5">
        <v>2930</v>
      </c>
      <c r="M8" s="5">
        <v>2930</v>
      </c>
      <c r="N8" s="5" t="s">
        <v>58</v>
      </c>
      <c r="O8" s="5" t="s">
        <v>32</v>
      </c>
      <c r="P8" s="5" t="s">
        <v>33</v>
      </c>
      <c r="Q8" s="5">
        <v>0</v>
      </c>
      <c r="R8" s="8">
        <v>45073</v>
      </c>
      <c r="S8" s="7">
        <v>45139</v>
      </c>
      <c r="T8" s="5" t="s">
        <v>34</v>
      </c>
      <c r="U8" s="5">
        <v>2930</v>
      </c>
      <c r="V8" s="5">
        <v>0</v>
      </c>
      <c r="W8" s="5">
        <v>0</v>
      </c>
      <c r="X8" s="5" t="s">
        <v>35</v>
      </c>
      <c r="Y8" s="5" t="s">
        <v>59</v>
      </c>
    </row>
    <row r="9" s="5" customFormat="1" spans="1:25">
      <c r="A9" s="5" t="s">
        <v>60</v>
      </c>
      <c r="B9" s="5" t="s">
        <v>26</v>
      </c>
      <c r="C9" s="5" t="s">
        <v>27</v>
      </c>
      <c r="D9" s="5" t="s">
        <v>56</v>
      </c>
      <c r="E9" s="5" t="s">
        <v>57</v>
      </c>
      <c r="F9" s="7">
        <v>45124</v>
      </c>
      <c r="G9" s="7">
        <v>45134</v>
      </c>
      <c r="H9" s="5">
        <v>1</v>
      </c>
      <c r="I9" s="5">
        <v>10</v>
      </c>
      <c r="J9" s="5">
        <v>10</v>
      </c>
      <c r="K9" s="5" t="s">
        <v>30</v>
      </c>
      <c r="L9" s="5">
        <v>5460</v>
      </c>
      <c r="M9" s="5">
        <v>5460</v>
      </c>
      <c r="N9" s="5" t="s">
        <v>61</v>
      </c>
      <c r="O9" s="5" t="s">
        <v>32</v>
      </c>
      <c r="P9" s="5" t="s">
        <v>33</v>
      </c>
      <c r="Q9" s="5">
        <v>0</v>
      </c>
      <c r="R9" s="8">
        <v>45081</v>
      </c>
      <c r="S9" s="7">
        <v>45139</v>
      </c>
      <c r="T9" s="5" t="s">
        <v>34</v>
      </c>
      <c r="U9" s="5">
        <v>5460</v>
      </c>
      <c r="V9" s="5">
        <v>0</v>
      </c>
      <c r="W9" s="5">
        <v>0</v>
      </c>
      <c r="X9" s="5" t="s">
        <v>35</v>
      </c>
      <c r="Y9" s="5" t="s">
        <v>62</v>
      </c>
    </row>
    <row r="10" s="5" customFormat="1" spans="1:25">
      <c r="A10" s="5" t="s">
        <v>63</v>
      </c>
      <c r="B10" s="5" t="s">
        <v>26</v>
      </c>
      <c r="C10" s="5" t="s">
        <v>27</v>
      </c>
      <c r="D10" s="5" t="s">
        <v>28</v>
      </c>
      <c r="E10" s="5" t="s">
        <v>64</v>
      </c>
      <c r="F10" s="7">
        <v>45123</v>
      </c>
      <c r="G10" s="7">
        <v>45125</v>
      </c>
      <c r="H10" s="5">
        <v>1</v>
      </c>
      <c r="I10" s="5">
        <v>2</v>
      </c>
      <c r="J10" s="5">
        <v>2</v>
      </c>
      <c r="K10" s="5" t="s">
        <v>30</v>
      </c>
      <c r="L10" s="5">
        <v>3200</v>
      </c>
      <c r="M10" s="5">
        <v>3200</v>
      </c>
      <c r="N10" s="5" t="s">
        <v>65</v>
      </c>
      <c r="O10" s="5" t="s">
        <v>32</v>
      </c>
      <c r="P10" s="5" t="s">
        <v>33</v>
      </c>
      <c r="Q10" s="5">
        <v>0</v>
      </c>
      <c r="R10" s="8">
        <v>45084</v>
      </c>
      <c r="S10" s="7">
        <v>45139</v>
      </c>
      <c r="T10" s="5" t="s">
        <v>34</v>
      </c>
      <c r="U10" s="5">
        <v>3200</v>
      </c>
      <c r="V10" s="5">
        <v>0</v>
      </c>
      <c r="W10" s="5">
        <v>0</v>
      </c>
      <c r="X10" s="5" t="s">
        <v>35</v>
      </c>
      <c r="Y10" s="5" t="s">
        <v>35</v>
      </c>
    </row>
    <row r="11" s="5" customFormat="1" spans="1:25">
      <c r="A11" s="5" t="s">
        <v>66</v>
      </c>
      <c r="B11" s="5" t="s">
        <v>26</v>
      </c>
      <c r="C11" s="5" t="s">
        <v>27</v>
      </c>
      <c r="D11" s="5" t="s">
        <v>56</v>
      </c>
      <c r="E11" s="5" t="s">
        <v>57</v>
      </c>
      <c r="F11" s="7">
        <v>45126</v>
      </c>
      <c r="G11" s="7">
        <v>45130</v>
      </c>
      <c r="H11" s="5">
        <v>1</v>
      </c>
      <c r="I11" s="5">
        <v>4</v>
      </c>
      <c r="J11" s="5">
        <v>4</v>
      </c>
      <c r="K11" s="5" t="s">
        <v>30</v>
      </c>
      <c r="L11" s="5">
        <v>2184</v>
      </c>
      <c r="M11" s="5">
        <v>2184</v>
      </c>
      <c r="N11" s="5" t="s">
        <v>67</v>
      </c>
      <c r="O11" s="5" t="s">
        <v>32</v>
      </c>
      <c r="P11" s="5" t="s">
        <v>33</v>
      </c>
      <c r="Q11" s="5">
        <v>0</v>
      </c>
      <c r="R11" s="8">
        <v>45085.0000115741</v>
      </c>
      <c r="S11" s="7">
        <v>45139</v>
      </c>
      <c r="T11" s="5" t="s">
        <v>34</v>
      </c>
      <c r="U11" s="5">
        <v>2184</v>
      </c>
      <c r="V11" s="5">
        <v>0</v>
      </c>
      <c r="W11" s="5">
        <v>0</v>
      </c>
      <c r="X11" s="5" t="s">
        <v>35</v>
      </c>
      <c r="Y11" s="5" t="s">
        <v>68</v>
      </c>
    </row>
    <row r="12" s="5" customFormat="1" spans="1:25">
      <c r="A12" s="5" t="s">
        <v>63</v>
      </c>
      <c r="B12" s="5" t="s">
        <v>26</v>
      </c>
      <c r="C12" s="5" t="s">
        <v>69</v>
      </c>
      <c r="D12" s="5" t="s">
        <v>28</v>
      </c>
      <c r="E12" s="5" t="s">
        <v>64</v>
      </c>
      <c r="F12" s="7">
        <v>45123</v>
      </c>
      <c r="G12" s="7">
        <v>45125</v>
      </c>
      <c r="H12" s="5">
        <v>1</v>
      </c>
      <c r="I12" s="5">
        <v>2</v>
      </c>
      <c r="J12" s="5">
        <v>2</v>
      </c>
      <c r="K12" s="5" t="s">
        <v>30</v>
      </c>
      <c r="L12" s="5">
        <v>-3200</v>
      </c>
      <c r="M12" s="5">
        <v>-3200</v>
      </c>
      <c r="N12" s="5" t="s">
        <v>65</v>
      </c>
      <c r="O12" s="5" t="s">
        <v>32</v>
      </c>
      <c r="P12" s="5" t="s">
        <v>33</v>
      </c>
      <c r="Q12" s="5">
        <v>0</v>
      </c>
      <c r="R12" s="8">
        <v>45084</v>
      </c>
      <c r="S12" s="7">
        <v>45139</v>
      </c>
      <c r="T12" s="5" t="s">
        <v>34</v>
      </c>
      <c r="U12" s="5">
        <v>-3200</v>
      </c>
      <c r="V12" s="5">
        <v>0</v>
      </c>
      <c r="W12" s="5">
        <v>0</v>
      </c>
      <c r="X12" s="5" t="s">
        <v>35</v>
      </c>
      <c r="Y12" s="5" t="s">
        <v>35</v>
      </c>
    </row>
    <row r="13" s="5" customFormat="1" spans="1:25">
      <c r="A13" s="5" t="s">
        <v>70</v>
      </c>
      <c r="B13" s="5" t="s">
        <v>26</v>
      </c>
      <c r="C13" s="5" t="s">
        <v>27</v>
      </c>
      <c r="D13" s="5" t="s">
        <v>56</v>
      </c>
      <c r="E13" s="5" t="s">
        <v>71</v>
      </c>
      <c r="F13" s="7">
        <v>45119</v>
      </c>
      <c r="G13" s="7">
        <v>45124</v>
      </c>
      <c r="H13" s="5">
        <v>3</v>
      </c>
      <c r="I13" s="5">
        <v>5</v>
      </c>
      <c r="J13" s="5">
        <v>15</v>
      </c>
      <c r="K13" s="5" t="s">
        <v>30</v>
      </c>
      <c r="L13" s="5">
        <v>4815</v>
      </c>
      <c r="M13" s="5">
        <v>4815</v>
      </c>
      <c r="N13" s="5" t="s">
        <v>72</v>
      </c>
      <c r="O13" s="5" t="s">
        <v>32</v>
      </c>
      <c r="P13" s="5" t="s">
        <v>33</v>
      </c>
      <c r="Q13" s="5">
        <v>0</v>
      </c>
      <c r="R13" s="8">
        <v>45087.0000115741</v>
      </c>
      <c r="S13" s="7">
        <v>45139</v>
      </c>
      <c r="T13" s="5" t="s">
        <v>34</v>
      </c>
      <c r="U13" s="5">
        <v>4815</v>
      </c>
      <c r="V13" s="5">
        <v>0</v>
      </c>
      <c r="W13" s="5">
        <v>0</v>
      </c>
      <c r="X13" s="5" t="s">
        <v>35</v>
      </c>
      <c r="Y13" s="5" t="s">
        <v>73</v>
      </c>
    </row>
    <row r="14" s="5" customFormat="1" spans="1:25">
      <c r="A14" s="5" t="s">
        <v>74</v>
      </c>
      <c r="B14" s="5" t="s">
        <v>26</v>
      </c>
      <c r="C14" s="5" t="s">
        <v>27</v>
      </c>
      <c r="D14" s="5" t="s">
        <v>75</v>
      </c>
      <c r="E14" s="5" t="s">
        <v>76</v>
      </c>
      <c r="F14" s="7">
        <v>45133</v>
      </c>
      <c r="G14" s="7">
        <v>45138</v>
      </c>
      <c r="H14" s="5">
        <v>1</v>
      </c>
      <c r="I14" s="5">
        <v>5</v>
      </c>
      <c r="J14" s="5">
        <v>5</v>
      </c>
      <c r="K14" s="5" t="s">
        <v>30</v>
      </c>
      <c r="L14" s="5">
        <v>5000</v>
      </c>
      <c r="M14" s="5">
        <v>5000</v>
      </c>
      <c r="N14" s="5" t="s">
        <v>77</v>
      </c>
      <c r="O14" s="5" t="s">
        <v>32</v>
      </c>
      <c r="P14" s="5" t="s">
        <v>33</v>
      </c>
      <c r="Q14" s="5">
        <v>0</v>
      </c>
      <c r="R14" s="8">
        <v>45090.0000115741</v>
      </c>
      <c r="S14" s="7">
        <v>45139</v>
      </c>
      <c r="T14" s="5" t="s">
        <v>34</v>
      </c>
      <c r="U14" s="5">
        <v>5000</v>
      </c>
      <c r="V14" s="5">
        <v>0</v>
      </c>
      <c r="W14" s="5">
        <v>0</v>
      </c>
      <c r="X14" s="5" t="s">
        <v>35</v>
      </c>
      <c r="Y14" s="5" t="s">
        <v>78</v>
      </c>
    </row>
    <row r="15" s="5" customFormat="1" spans="1:25">
      <c r="A15" s="5" t="s">
        <v>79</v>
      </c>
      <c r="B15" s="5" t="s">
        <v>26</v>
      </c>
      <c r="C15" s="5" t="s">
        <v>27</v>
      </c>
      <c r="D15" s="5" t="s">
        <v>56</v>
      </c>
      <c r="E15" s="5" t="s">
        <v>71</v>
      </c>
      <c r="F15" s="7">
        <v>45120</v>
      </c>
      <c r="G15" s="7">
        <v>45128</v>
      </c>
      <c r="H15" s="5">
        <v>1</v>
      </c>
      <c r="I15" s="5">
        <v>8</v>
      </c>
      <c r="J15" s="5">
        <v>8</v>
      </c>
      <c r="K15" s="5" t="s">
        <v>30</v>
      </c>
      <c r="L15" s="5">
        <v>2568</v>
      </c>
      <c r="M15" s="5">
        <v>2568</v>
      </c>
      <c r="N15" s="5" t="s">
        <v>80</v>
      </c>
      <c r="O15" s="5" t="s">
        <v>32</v>
      </c>
      <c r="P15" s="5" t="s">
        <v>33</v>
      </c>
      <c r="Q15" s="5">
        <v>0</v>
      </c>
      <c r="R15" s="8">
        <v>45092.0000115741</v>
      </c>
      <c r="S15" s="7">
        <v>45139</v>
      </c>
      <c r="T15" s="5" t="s">
        <v>34</v>
      </c>
      <c r="U15" s="5">
        <v>2568</v>
      </c>
      <c r="V15" s="5">
        <v>0</v>
      </c>
      <c r="W15" s="5">
        <v>0</v>
      </c>
      <c r="X15" s="5" t="s">
        <v>35</v>
      </c>
      <c r="Y15" s="5" t="s">
        <v>81</v>
      </c>
    </row>
    <row r="16" s="5" customFormat="1" spans="1:25">
      <c r="A16" s="5" t="s">
        <v>82</v>
      </c>
      <c r="B16" s="5" t="s">
        <v>26</v>
      </c>
      <c r="C16" s="5" t="s">
        <v>27</v>
      </c>
      <c r="D16" s="5" t="s">
        <v>56</v>
      </c>
      <c r="E16" s="5" t="s">
        <v>83</v>
      </c>
      <c r="F16" s="7">
        <v>45123</v>
      </c>
      <c r="G16" s="7">
        <v>45125</v>
      </c>
      <c r="H16" s="5">
        <v>2</v>
      </c>
      <c r="I16" s="5">
        <v>2</v>
      </c>
      <c r="J16" s="5">
        <v>4</v>
      </c>
      <c r="K16" s="5" t="s">
        <v>30</v>
      </c>
      <c r="L16" s="5">
        <v>1400</v>
      </c>
      <c r="M16" s="5">
        <v>1400</v>
      </c>
      <c r="N16" s="5" t="s">
        <v>84</v>
      </c>
      <c r="O16" s="5" t="s">
        <v>32</v>
      </c>
      <c r="P16" s="5" t="s">
        <v>33</v>
      </c>
      <c r="Q16" s="5">
        <v>0</v>
      </c>
      <c r="R16" s="8">
        <v>45093.0000115741</v>
      </c>
      <c r="S16" s="7">
        <v>45139</v>
      </c>
      <c r="T16" s="5" t="s">
        <v>34</v>
      </c>
      <c r="U16" s="5">
        <v>1400</v>
      </c>
      <c r="V16" s="5">
        <v>0</v>
      </c>
      <c r="W16" s="5">
        <v>0</v>
      </c>
      <c r="X16" s="5" t="s">
        <v>35</v>
      </c>
      <c r="Y16" s="5" t="s">
        <v>85</v>
      </c>
    </row>
    <row r="17" s="5" customFormat="1" spans="1:25">
      <c r="A17" s="5" t="s">
        <v>86</v>
      </c>
      <c r="B17" s="5" t="s">
        <v>26</v>
      </c>
      <c r="C17" s="5" t="s">
        <v>27</v>
      </c>
      <c r="D17" s="5" t="s">
        <v>75</v>
      </c>
      <c r="E17" s="5" t="s">
        <v>87</v>
      </c>
      <c r="F17" s="7">
        <v>45132</v>
      </c>
      <c r="G17" s="7">
        <v>45135</v>
      </c>
      <c r="H17" s="5">
        <v>2</v>
      </c>
      <c r="I17" s="5">
        <v>3</v>
      </c>
      <c r="J17" s="5">
        <v>6</v>
      </c>
      <c r="K17" s="5" t="s">
        <v>30</v>
      </c>
      <c r="L17" s="5">
        <v>7800</v>
      </c>
      <c r="M17" s="5">
        <v>7800</v>
      </c>
      <c r="N17" s="5" t="s">
        <v>88</v>
      </c>
      <c r="O17" s="5" t="s">
        <v>32</v>
      </c>
      <c r="P17" s="5" t="s">
        <v>33</v>
      </c>
      <c r="Q17" s="5">
        <v>0</v>
      </c>
      <c r="R17" s="8">
        <v>45095.0000115741</v>
      </c>
      <c r="S17" s="7">
        <v>45139</v>
      </c>
      <c r="T17" s="5" t="s">
        <v>34</v>
      </c>
      <c r="U17" s="5">
        <v>7800</v>
      </c>
      <c r="V17" s="5">
        <v>0</v>
      </c>
      <c r="W17" s="5">
        <v>0</v>
      </c>
      <c r="X17" s="5" t="s">
        <v>35</v>
      </c>
      <c r="Y17" s="5" t="s">
        <v>89</v>
      </c>
    </row>
    <row r="18" s="5" customFormat="1" spans="1:25">
      <c r="A18" s="5" t="s">
        <v>90</v>
      </c>
      <c r="B18" s="5" t="s">
        <v>26</v>
      </c>
      <c r="C18" s="5" t="s">
        <v>27</v>
      </c>
      <c r="D18" s="5" t="s">
        <v>91</v>
      </c>
      <c r="E18" s="5" t="s">
        <v>92</v>
      </c>
      <c r="F18" s="7">
        <v>45132</v>
      </c>
      <c r="G18" s="7">
        <v>45135</v>
      </c>
      <c r="H18" s="5">
        <v>1</v>
      </c>
      <c r="I18" s="5">
        <v>3</v>
      </c>
      <c r="J18" s="5">
        <v>3</v>
      </c>
      <c r="K18" s="5" t="s">
        <v>30</v>
      </c>
      <c r="L18" s="5">
        <v>3555</v>
      </c>
      <c r="M18" s="5">
        <v>3555</v>
      </c>
      <c r="N18" s="5" t="s">
        <v>93</v>
      </c>
      <c r="O18" s="5" t="s">
        <v>32</v>
      </c>
      <c r="P18" s="5" t="s">
        <v>33</v>
      </c>
      <c r="Q18" s="5">
        <v>0</v>
      </c>
      <c r="R18" s="8">
        <v>45100.0000115741</v>
      </c>
      <c r="S18" s="7">
        <v>45139</v>
      </c>
      <c r="T18" s="5" t="s">
        <v>34</v>
      </c>
      <c r="U18" s="5">
        <v>3555</v>
      </c>
      <c r="V18" s="5">
        <v>0</v>
      </c>
      <c r="W18" s="5">
        <v>0</v>
      </c>
      <c r="X18" s="5" t="s">
        <v>35</v>
      </c>
      <c r="Y18" s="5" t="s">
        <v>94</v>
      </c>
    </row>
    <row r="19" s="5" customFormat="1" spans="1:25">
      <c r="A19" s="5" t="s">
        <v>95</v>
      </c>
      <c r="B19" s="5" t="s">
        <v>26</v>
      </c>
      <c r="C19" s="5" t="s">
        <v>27</v>
      </c>
      <c r="D19" s="5" t="s">
        <v>91</v>
      </c>
      <c r="E19" s="5" t="s">
        <v>96</v>
      </c>
      <c r="F19" s="7">
        <v>45131</v>
      </c>
      <c r="G19" s="7">
        <v>45133</v>
      </c>
      <c r="H19" s="5">
        <v>1</v>
      </c>
      <c r="I19" s="5">
        <v>2</v>
      </c>
      <c r="J19" s="5">
        <v>2</v>
      </c>
      <c r="K19" s="5" t="s">
        <v>30</v>
      </c>
      <c r="L19" s="5">
        <v>3844</v>
      </c>
      <c r="M19" s="5">
        <v>3844</v>
      </c>
      <c r="N19" s="5" t="s">
        <v>97</v>
      </c>
      <c r="O19" s="5" t="s">
        <v>32</v>
      </c>
      <c r="P19" s="5" t="s">
        <v>33</v>
      </c>
      <c r="Q19" s="5">
        <v>0</v>
      </c>
      <c r="R19" s="8">
        <v>45101</v>
      </c>
      <c r="S19" s="7">
        <v>45139</v>
      </c>
      <c r="T19" s="5" t="s">
        <v>34</v>
      </c>
      <c r="U19" s="5">
        <v>3844</v>
      </c>
      <c r="V19" s="5">
        <v>0</v>
      </c>
      <c r="W19" s="5">
        <v>0</v>
      </c>
      <c r="X19" s="5" t="s">
        <v>35</v>
      </c>
      <c r="Y19" s="5" t="s">
        <v>98</v>
      </c>
    </row>
    <row r="20" s="5" customFormat="1" spans="1:25">
      <c r="A20" s="5" t="s">
        <v>99</v>
      </c>
      <c r="B20" s="5" t="s">
        <v>26</v>
      </c>
      <c r="C20" s="5" t="s">
        <v>27</v>
      </c>
      <c r="D20" s="5" t="s">
        <v>100</v>
      </c>
      <c r="E20" s="5" t="s">
        <v>101</v>
      </c>
      <c r="F20" s="7">
        <v>45126</v>
      </c>
      <c r="G20" s="7">
        <v>45129</v>
      </c>
      <c r="H20" s="5">
        <v>1</v>
      </c>
      <c r="I20" s="5">
        <v>3</v>
      </c>
      <c r="J20" s="5">
        <v>3</v>
      </c>
      <c r="K20" s="5" t="s">
        <v>30</v>
      </c>
      <c r="L20" s="5">
        <v>3225</v>
      </c>
      <c r="M20" s="5">
        <v>3225</v>
      </c>
      <c r="N20" s="5" t="s">
        <v>102</v>
      </c>
      <c r="O20" s="5" t="s">
        <v>32</v>
      </c>
      <c r="P20" s="5" t="s">
        <v>33</v>
      </c>
      <c r="Q20" s="5">
        <v>0</v>
      </c>
      <c r="R20" s="8">
        <v>45101</v>
      </c>
      <c r="S20" s="7">
        <v>45139</v>
      </c>
      <c r="T20" s="5" t="s">
        <v>34</v>
      </c>
      <c r="U20" s="5">
        <v>3225</v>
      </c>
      <c r="V20" s="5">
        <v>0</v>
      </c>
      <c r="W20" s="5">
        <v>0</v>
      </c>
      <c r="X20" s="5" t="s">
        <v>35</v>
      </c>
      <c r="Y20" s="5" t="s">
        <v>35</v>
      </c>
    </row>
    <row r="21" s="5" customFormat="1" spans="1:25">
      <c r="A21" s="5" t="s">
        <v>103</v>
      </c>
      <c r="B21" s="5" t="s">
        <v>26</v>
      </c>
      <c r="C21" s="5" t="s">
        <v>27</v>
      </c>
      <c r="D21" s="5" t="s">
        <v>91</v>
      </c>
      <c r="E21" s="5" t="s">
        <v>96</v>
      </c>
      <c r="F21" s="7">
        <v>45122</v>
      </c>
      <c r="G21" s="7">
        <v>45124</v>
      </c>
      <c r="H21" s="5">
        <v>1</v>
      </c>
      <c r="I21" s="5">
        <v>2</v>
      </c>
      <c r="J21" s="5">
        <v>2</v>
      </c>
      <c r="K21" s="5" t="s">
        <v>30</v>
      </c>
      <c r="L21" s="5">
        <v>3972</v>
      </c>
      <c r="M21" s="5">
        <v>3972</v>
      </c>
      <c r="N21" s="5" t="s">
        <v>104</v>
      </c>
      <c r="O21" s="5" t="s">
        <v>32</v>
      </c>
      <c r="P21" s="5" t="s">
        <v>33</v>
      </c>
      <c r="Q21" s="5">
        <v>0</v>
      </c>
      <c r="R21" s="8">
        <v>45102.0000115741</v>
      </c>
      <c r="S21" s="7">
        <v>45139</v>
      </c>
      <c r="T21" s="5" t="s">
        <v>34</v>
      </c>
      <c r="U21" s="5">
        <v>3972</v>
      </c>
      <c r="V21" s="5">
        <v>0</v>
      </c>
      <c r="W21" s="5">
        <v>0</v>
      </c>
      <c r="X21" s="5" t="s">
        <v>35</v>
      </c>
      <c r="Y21" s="5" t="s">
        <v>35</v>
      </c>
    </row>
    <row r="22" s="5" customFormat="1" spans="1:25">
      <c r="A22" s="5" t="s">
        <v>99</v>
      </c>
      <c r="B22" s="5" t="s">
        <v>26</v>
      </c>
      <c r="C22" s="5" t="s">
        <v>69</v>
      </c>
      <c r="D22" s="5" t="s">
        <v>100</v>
      </c>
      <c r="E22" s="5" t="s">
        <v>101</v>
      </c>
      <c r="F22" s="7">
        <v>45126</v>
      </c>
      <c r="G22" s="7">
        <v>45129</v>
      </c>
      <c r="H22" s="5">
        <v>1</v>
      </c>
      <c r="I22" s="5">
        <v>3</v>
      </c>
      <c r="J22" s="5">
        <v>3</v>
      </c>
      <c r="K22" s="5" t="s">
        <v>30</v>
      </c>
      <c r="L22" s="5">
        <v>-3225</v>
      </c>
      <c r="M22" s="5">
        <v>-3225</v>
      </c>
      <c r="N22" s="5" t="s">
        <v>102</v>
      </c>
      <c r="O22" s="5" t="s">
        <v>32</v>
      </c>
      <c r="P22" s="5" t="s">
        <v>33</v>
      </c>
      <c r="Q22" s="5">
        <v>0</v>
      </c>
      <c r="R22" s="8">
        <v>45101</v>
      </c>
      <c r="S22" s="7">
        <v>45139</v>
      </c>
      <c r="T22" s="5" t="s">
        <v>34</v>
      </c>
      <c r="U22" s="5">
        <v>-3225</v>
      </c>
      <c r="V22" s="5">
        <v>0</v>
      </c>
      <c r="W22" s="5">
        <v>0</v>
      </c>
      <c r="X22" s="5" t="s">
        <v>35</v>
      </c>
      <c r="Y22" s="5" t="s">
        <v>35</v>
      </c>
    </row>
    <row r="23" s="5" customFormat="1" spans="1:25">
      <c r="A23" s="5" t="s">
        <v>105</v>
      </c>
      <c r="B23" s="5" t="s">
        <v>26</v>
      </c>
      <c r="C23" s="5" t="s">
        <v>27</v>
      </c>
      <c r="D23" s="5" t="s">
        <v>75</v>
      </c>
      <c r="E23" s="5" t="s">
        <v>76</v>
      </c>
      <c r="F23" s="7">
        <v>45135</v>
      </c>
      <c r="G23" s="7">
        <v>45137</v>
      </c>
      <c r="H23" s="5">
        <v>1</v>
      </c>
      <c r="I23" s="5">
        <v>2</v>
      </c>
      <c r="J23" s="5">
        <v>2</v>
      </c>
      <c r="K23" s="5" t="s">
        <v>30</v>
      </c>
      <c r="L23" s="5">
        <v>2144</v>
      </c>
      <c r="M23" s="5">
        <v>2144</v>
      </c>
      <c r="N23" s="5" t="s">
        <v>106</v>
      </c>
      <c r="O23" s="5" t="s">
        <v>32</v>
      </c>
      <c r="P23" s="5" t="s">
        <v>33</v>
      </c>
      <c r="Q23" s="5">
        <v>0</v>
      </c>
      <c r="R23" s="8">
        <v>45102.0000115741</v>
      </c>
      <c r="S23" s="7">
        <v>45139</v>
      </c>
      <c r="T23" s="5" t="s">
        <v>34</v>
      </c>
      <c r="U23" s="5">
        <v>2144</v>
      </c>
      <c r="V23" s="5">
        <v>0</v>
      </c>
      <c r="W23" s="5">
        <v>0</v>
      </c>
      <c r="X23" s="5" t="s">
        <v>35</v>
      </c>
      <c r="Y23" s="5" t="s">
        <v>107</v>
      </c>
    </row>
    <row r="24" s="5" customFormat="1" spans="1:25">
      <c r="A24" s="5" t="s">
        <v>108</v>
      </c>
      <c r="B24" s="5" t="s">
        <v>26</v>
      </c>
      <c r="C24" s="5" t="s">
        <v>27</v>
      </c>
      <c r="D24" s="5" t="s">
        <v>75</v>
      </c>
      <c r="E24" s="5" t="s">
        <v>76</v>
      </c>
      <c r="F24" s="7">
        <v>45135</v>
      </c>
      <c r="G24" s="7">
        <v>45137</v>
      </c>
      <c r="H24" s="5">
        <v>1</v>
      </c>
      <c r="I24" s="5">
        <v>2</v>
      </c>
      <c r="J24" s="5">
        <v>2</v>
      </c>
      <c r="K24" s="5" t="s">
        <v>30</v>
      </c>
      <c r="L24" s="5">
        <v>2144</v>
      </c>
      <c r="M24" s="5">
        <v>2144</v>
      </c>
      <c r="N24" s="5" t="s">
        <v>109</v>
      </c>
      <c r="O24" s="5" t="s">
        <v>32</v>
      </c>
      <c r="P24" s="5" t="s">
        <v>33</v>
      </c>
      <c r="Q24" s="5">
        <v>0</v>
      </c>
      <c r="R24" s="8">
        <v>45102.0000115741</v>
      </c>
      <c r="S24" s="7">
        <v>45139</v>
      </c>
      <c r="T24" s="5" t="s">
        <v>34</v>
      </c>
      <c r="U24" s="5">
        <v>2144</v>
      </c>
      <c r="V24" s="5">
        <v>0</v>
      </c>
      <c r="W24" s="5">
        <v>0</v>
      </c>
      <c r="X24" s="5" t="s">
        <v>35</v>
      </c>
      <c r="Y24" s="5" t="s">
        <v>110</v>
      </c>
    </row>
    <row r="25" s="5" customFormat="1" spans="1:25">
      <c r="A25" s="5" t="s">
        <v>111</v>
      </c>
      <c r="B25" s="5" t="s">
        <v>26</v>
      </c>
      <c r="C25" s="5" t="s">
        <v>27</v>
      </c>
      <c r="D25" s="5" t="s">
        <v>91</v>
      </c>
      <c r="E25" s="5" t="s">
        <v>112</v>
      </c>
      <c r="F25" s="7">
        <v>45125</v>
      </c>
      <c r="G25" s="7">
        <v>45128</v>
      </c>
      <c r="H25" s="5">
        <v>1</v>
      </c>
      <c r="I25" s="5">
        <v>3</v>
      </c>
      <c r="J25" s="5">
        <v>3</v>
      </c>
      <c r="K25" s="5" t="s">
        <v>30</v>
      </c>
      <c r="L25" s="5">
        <v>5732</v>
      </c>
      <c r="M25" s="5">
        <v>5732</v>
      </c>
      <c r="N25" s="5" t="s">
        <v>113</v>
      </c>
      <c r="O25" s="5" t="s">
        <v>32</v>
      </c>
      <c r="P25" s="5" t="s">
        <v>33</v>
      </c>
      <c r="Q25" s="5">
        <v>0</v>
      </c>
      <c r="R25" s="8">
        <v>45102.0000115741</v>
      </c>
      <c r="S25" s="7">
        <v>45139</v>
      </c>
      <c r="T25" s="5" t="s">
        <v>34</v>
      </c>
      <c r="U25" s="5">
        <v>5732</v>
      </c>
      <c r="V25" s="5">
        <v>0</v>
      </c>
      <c r="W25" s="5">
        <v>0</v>
      </c>
      <c r="X25" s="5" t="s">
        <v>35</v>
      </c>
      <c r="Y25" s="5" t="s">
        <v>35</v>
      </c>
    </row>
    <row r="26" s="5" customFormat="1" spans="1:25">
      <c r="A26" s="5" t="s">
        <v>114</v>
      </c>
      <c r="B26" s="5" t="s">
        <v>26</v>
      </c>
      <c r="C26" s="5" t="s">
        <v>27</v>
      </c>
      <c r="D26" s="5" t="s">
        <v>56</v>
      </c>
      <c r="E26" s="5" t="s">
        <v>57</v>
      </c>
      <c r="F26" s="7">
        <v>45132</v>
      </c>
      <c r="G26" s="7">
        <v>45135</v>
      </c>
      <c r="H26" s="5">
        <v>1</v>
      </c>
      <c r="I26" s="5">
        <v>3</v>
      </c>
      <c r="J26" s="5">
        <v>3</v>
      </c>
      <c r="K26" s="5" t="s">
        <v>30</v>
      </c>
      <c r="L26" s="5">
        <v>1638</v>
      </c>
      <c r="M26" s="5">
        <v>1638</v>
      </c>
      <c r="N26" s="5" t="s">
        <v>115</v>
      </c>
      <c r="O26" s="5" t="s">
        <v>32</v>
      </c>
      <c r="P26" s="5" t="s">
        <v>33</v>
      </c>
      <c r="Q26" s="5">
        <v>0</v>
      </c>
      <c r="R26" s="8">
        <v>45102.0000115741</v>
      </c>
      <c r="S26" s="7">
        <v>45139</v>
      </c>
      <c r="T26" s="5" t="s">
        <v>34</v>
      </c>
      <c r="U26" s="5">
        <v>1638</v>
      </c>
      <c r="V26" s="5">
        <v>0</v>
      </c>
      <c r="W26" s="5">
        <v>0</v>
      </c>
      <c r="X26" s="5" t="s">
        <v>35</v>
      </c>
      <c r="Y26" s="5" t="s">
        <v>116</v>
      </c>
    </row>
    <row r="27" s="5" customFormat="1" spans="1:25">
      <c r="A27" s="5" t="s">
        <v>117</v>
      </c>
      <c r="B27" s="5" t="s">
        <v>26</v>
      </c>
      <c r="C27" s="5" t="s">
        <v>27</v>
      </c>
      <c r="D27" s="5" t="s">
        <v>56</v>
      </c>
      <c r="E27" s="5" t="s">
        <v>71</v>
      </c>
      <c r="F27" s="7">
        <v>45132</v>
      </c>
      <c r="G27" s="7">
        <v>45136</v>
      </c>
      <c r="H27" s="5">
        <v>1</v>
      </c>
      <c r="I27" s="5">
        <v>4</v>
      </c>
      <c r="J27" s="5">
        <v>4</v>
      </c>
      <c r="K27" s="5" t="s">
        <v>30</v>
      </c>
      <c r="L27" s="5">
        <v>1284</v>
      </c>
      <c r="M27" s="5">
        <v>1284</v>
      </c>
      <c r="N27" s="5" t="s">
        <v>118</v>
      </c>
      <c r="O27" s="5" t="s">
        <v>32</v>
      </c>
      <c r="P27" s="5" t="s">
        <v>33</v>
      </c>
      <c r="Q27" s="5">
        <v>0</v>
      </c>
      <c r="R27" s="8">
        <v>45103.0000115741</v>
      </c>
      <c r="S27" s="7">
        <v>45139</v>
      </c>
      <c r="T27" s="5" t="s">
        <v>34</v>
      </c>
      <c r="U27" s="5">
        <v>1284</v>
      </c>
      <c r="V27" s="5">
        <v>0</v>
      </c>
      <c r="W27" s="5">
        <v>0</v>
      </c>
      <c r="X27" s="5" t="s">
        <v>35</v>
      </c>
      <c r="Y27" s="5" t="s">
        <v>119</v>
      </c>
    </row>
    <row r="28" s="5" customFormat="1" spans="1:25">
      <c r="A28" s="5" t="s">
        <v>120</v>
      </c>
      <c r="B28" s="5" t="s">
        <v>26</v>
      </c>
      <c r="C28" s="5" t="s">
        <v>27</v>
      </c>
      <c r="D28" s="5" t="s">
        <v>75</v>
      </c>
      <c r="E28" s="5" t="s">
        <v>87</v>
      </c>
      <c r="F28" s="7">
        <v>45135</v>
      </c>
      <c r="G28" s="7">
        <v>45137</v>
      </c>
      <c r="H28" s="5">
        <v>1</v>
      </c>
      <c r="I28" s="5">
        <v>2</v>
      </c>
      <c r="J28" s="5">
        <v>2</v>
      </c>
      <c r="K28" s="5" t="s">
        <v>30</v>
      </c>
      <c r="L28" s="5">
        <v>2600</v>
      </c>
      <c r="M28" s="5">
        <v>2600</v>
      </c>
      <c r="N28" s="5" t="s">
        <v>121</v>
      </c>
      <c r="O28" s="5" t="s">
        <v>32</v>
      </c>
      <c r="P28" s="5" t="s">
        <v>33</v>
      </c>
      <c r="Q28" s="5">
        <v>0</v>
      </c>
      <c r="R28" s="8">
        <v>45104.0000115741</v>
      </c>
      <c r="S28" s="7">
        <v>45139</v>
      </c>
      <c r="T28" s="5" t="s">
        <v>34</v>
      </c>
      <c r="U28" s="5">
        <v>2600</v>
      </c>
      <c r="V28" s="5">
        <v>0</v>
      </c>
      <c r="W28" s="5">
        <v>0</v>
      </c>
      <c r="X28" s="5" t="s">
        <v>35</v>
      </c>
      <c r="Y28" s="5" t="s">
        <v>122</v>
      </c>
    </row>
    <row r="29" s="5" customFormat="1" spans="1:25">
      <c r="A29" s="5" t="s">
        <v>123</v>
      </c>
      <c r="B29" s="5" t="s">
        <v>26</v>
      </c>
      <c r="C29" s="5" t="s">
        <v>27</v>
      </c>
      <c r="D29" s="5" t="s">
        <v>91</v>
      </c>
      <c r="E29" s="5" t="s">
        <v>92</v>
      </c>
      <c r="F29" s="7">
        <v>45122</v>
      </c>
      <c r="G29" s="7">
        <v>45125</v>
      </c>
      <c r="H29" s="5">
        <v>2</v>
      </c>
      <c r="I29" s="5">
        <v>3</v>
      </c>
      <c r="J29" s="5">
        <v>6</v>
      </c>
      <c r="K29" s="5" t="s">
        <v>30</v>
      </c>
      <c r="L29" s="5">
        <v>8230</v>
      </c>
      <c r="M29" s="5">
        <v>8230</v>
      </c>
      <c r="N29" s="5" t="s">
        <v>124</v>
      </c>
      <c r="O29" s="5" t="s">
        <v>32</v>
      </c>
      <c r="P29" s="5" t="s">
        <v>33</v>
      </c>
      <c r="Q29" s="5">
        <v>0</v>
      </c>
      <c r="R29" s="8">
        <v>45106</v>
      </c>
      <c r="S29" s="7">
        <v>45139</v>
      </c>
      <c r="T29" s="5" t="s">
        <v>34</v>
      </c>
      <c r="U29" s="5">
        <v>8230</v>
      </c>
      <c r="V29" s="5">
        <v>0</v>
      </c>
      <c r="W29" s="5">
        <v>0</v>
      </c>
      <c r="X29" s="5" t="s">
        <v>35</v>
      </c>
      <c r="Y29" s="5" t="s">
        <v>125</v>
      </c>
    </row>
    <row r="30" s="5" customFormat="1" spans="1:26">
      <c r="A30" s="5" t="s">
        <v>126</v>
      </c>
      <c r="B30" s="5" t="s">
        <v>26</v>
      </c>
      <c r="C30" s="5" t="s">
        <v>27</v>
      </c>
      <c r="D30" s="5" t="s">
        <v>75</v>
      </c>
      <c r="E30" s="5" t="s">
        <v>76</v>
      </c>
      <c r="F30" s="7">
        <v>45135</v>
      </c>
      <c r="G30" s="7">
        <v>45137</v>
      </c>
      <c r="H30" s="5">
        <v>2</v>
      </c>
      <c r="I30" s="5">
        <v>2</v>
      </c>
      <c r="J30" s="5">
        <v>4</v>
      </c>
      <c r="K30" s="5" t="s">
        <v>30</v>
      </c>
      <c r="L30" s="5">
        <v>6842</v>
      </c>
      <c r="M30" s="5">
        <v>6842</v>
      </c>
      <c r="N30" s="5" t="s">
        <v>127</v>
      </c>
      <c r="O30" s="5" t="s">
        <v>32</v>
      </c>
      <c r="P30" s="5" t="s">
        <v>33</v>
      </c>
      <c r="Q30" s="5">
        <v>0</v>
      </c>
      <c r="R30" s="8">
        <v>45111.0000115741</v>
      </c>
      <c r="S30" s="7">
        <v>45139</v>
      </c>
      <c r="T30" s="5" t="s">
        <v>34</v>
      </c>
      <c r="U30" s="5">
        <v>6842</v>
      </c>
      <c r="V30" s="5">
        <v>0</v>
      </c>
      <c r="W30" s="5">
        <v>0</v>
      </c>
      <c r="X30" s="5" t="s">
        <v>35</v>
      </c>
      <c r="Y30" s="5">
        <v>20172723</v>
      </c>
      <c r="Z30" s="5" t="s">
        <v>128</v>
      </c>
    </row>
    <row r="31" s="5" customFormat="1" spans="1:25">
      <c r="A31" s="5" t="s">
        <v>129</v>
      </c>
      <c r="B31" s="5" t="s">
        <v>26</v>
      </c>
      <c r="C31" s="5" t="s">
        <v>27</v>
      </c>
      <c r="D31" s="5" t="s">
        <v>28</v>
      </c>
      <c r="E31" s="5" t="s">
        <v>130</v>
      </c>
      <c r="F31" s="7">
        <v>45133</v>
      </c>
      <c r="G31" s="7">
        <v>45135</v>
      </c>
      <c r="H31" s="5">
        <v>1</v>
      </c>
      <c r="I31" s="5">
        <v>2</v>
      </c>
      <c r="J31" s="5">
        <v>2</v>
      </c>
      <c r="K31" s="5" t="s">
        <v>30</v>
      </c>
      <c r="L31" s="5">
        <v>7000</v>
      </c>
      <c r="M31" s="5">
        <v>7000</v>
      </c>
      <c r="N31" s="5" t="s">
        <v>131</v>
      </c>
      <c r="O31" s="5" t="s">
        <v>32</v>
      </c>
      <c r="P31" s="5" t="s">
        <v>33</v>
      </c>
      <c r="Q31" s="5">
        <v>0</v>
      </c>
      <c r="R31" s="8">
        <v>45115.0000115741</v>
      </c>
      <c r="S31" s="7">
        <v>45139</v>
      </c>
      <c r="T31" s="5" t="s">
        <v>34</v>
      </c>
      <c r="U31" s="5">
        <v>7000</v>
      </c>
      <c r="V31" s="5">
        <v>0</v>
      </c>
      <c r="W31" s="5">
        <v>0</v>
      </c>
      <c r="X31" s="5" t="s">
        <v>35</v>
      </c>
      <c r="Y31" s="5" t="s">
        <v>35</v>
      </c>
    </row>
    <row r="32" s="5" customFormat="1" spans="1:25">
      <c r="A32" s="5" t="s">
        <v>132</v>
      </c>
      <c r="B32" s="5" t="s">
        <v>26</v>
      </c>
      <c r="C32" s="5" t="s">
        <v>27</v>
      </c>
      <c r="D32" s="5" t="s">
        <v>91</v>
      </c>
      <c r="E32" s="5" t="s">
        <v>92</v>
      </c>
      <c r="F32" s="7">
        <v>45133</v>
      </c>
      <c r="G32" s="7">
        <v>45135</v>
      </c>
      <c r="H32" s="5">
        <v>1</v>
      </c>
      <c r="I32" s="5">
        <v>2</v>
      </c>
      <c r="J32" s="5">
        <v>2</v>
      </c>
      <c r="K32" s="5" t="s">
        <v>30</v>
      </c>
      <c r="L32" s="5">
        <v>2370</v>
      </c>
      <c r="M32" s="5">
        <v>2370</v>
      </c>
      <c r="N32" s="5" t="s">
        <v>133</v>
      </c>
      <c r="O32" s="5" t="s">
        <v>32</v>
      </c>
      <c r="P32" s="5" t="s">
        <v>33</v>
      </c>
      <c r="Q32" s="5">
        <v>0</v>
      </c>
      <c r="R32" s="8">
        <v>45117.0000115741</v>
      </c>
      <c r="S32" s="7">
        <v>45139</v>
      </c>
      <c r="T32" s="5" t="s">
        <v>34</v>
      </c>
      <c r="U32" s="5">
        <v>2370</v>
      </c>
      <c r="V32" s="5">
        <v>0</v>
      </c>
      <c r="W32" s="5">
        <v>0</v>
      </c>
      <c r="X32" s="5" t="s">
        <v>35</v>
      </c>
      <c r="Y32" s="5" t="s">
        <v>134</v>
      </c>
    </row>
    <row r="33" s="5" customFormat="1" spans="1:25">
      <c r="A33" s="5" t="s">
        <v>135</v>
      </c>
      <c r="B33" s="5" t="s">
        <v>26</v>
      </c>
      <c r="C33" s="5" t="s">
        <v>27</v>
      </c>
      <c r="D33" s="5" t="s">
        <v>56</v>
      </c>
      <c r="E33" s="5" t="s">
        <v>83</v>
      </c>
      <c r="F33" s="7">
        <v>45135</v>
      </c>
      <c r="G33" s="7">
        <v>45137</v>
      </c>
      <c r="H33" s="5">
        <v>2</v>
      </c>
      <c r="I33" s="5">
        <v>2</v>
      </c>
      <c r="J33" s="5">
        <v>4</v>
      </c>
      <c r="K33" s="5" t="s">
        <v>30</v>
      </c>
      <c r="L33" s="5">
        <v>1400</v>
      </c>
      <c r="M33" s="5">
        <v>1400</v>
      </c>
      <c r="N33" s="5" t="s">
        <v>136</v>
      </c>
      <c r="O33" s="5" t="s">
        <v>32</v>
      </c>
      <c r="P33" s="5" t="s">
        <v>33</v>
      </c>
      <c r="Q33" s="5">
        <v>0</v>
      </c>
      <c r="R33" s="8">
        <v>45120</v>
      </c>
      <c r="S33" s="7">
        <v>45139</v>
      </c>
      <c r="T33" s="5" t="s">
        <v>34</v>
      </c>
      <c r="U33" s="5">
        <v>1400</v>
      </c>
      <c r="V33" s="5">
        <v>0</v>
      </c>
      <c r="W33" s="5">
        <v>0</v>
      </c>
      <c r="X33" s="5" t="s">
        <v>35</v>
      </c>
      <c r="Y33" s="5" t="s">
        <v>137</v>
      </c>
    </row>
    <row r="34" s="5" customFormat="1" spans="1:25">
      <c r="A34" s="5" t="s">
        <v>138</v>
      </c>
      <c r="B34" s="5" t="s">
        <v>26</v>
      </c>
      <c r="C34" s="5" t="s">
        <v>27</v>
      </c>
      <c r="D34" s="5" t="s">
        <v>56</v>
      </c>
      <c r="E34" s="5" t="s">
        <v>71</v>
      </c>
      <c r="F34" s="7">
        <v>45131</v>
      </c>
      <c r="G34" s="7">
        <v>45135</v>
      </c>
      <c r="H34" s="5">
        <v>1</v>
      </c>
      <c r="I34" s="5">
        <v>4</v>
      </c>
      <c r="J34" s="5">
        <v>4</v>
      </c>
      <c r="K34" s="5" t="s">
        <v>30</v>
      </c>
      <c r="L34" s="5">
        <v>1284</v>
      </c>
      <c r="M34" s="5">
        <v>1284</v>
      </c>
      <c r="N34" s="5" t="s">
        <v>139</v>
      </c>
      <c r="O34" s="5" t="s">
        <v>32</v>
      </c>
      <c r="P34" s="5" t="s">
        <v>33</v>
      </c>
      <c r="Q34" s="5">
        <v>0</v>
      </c>
      <c r="R34" s="8">
        <v>45121</v>
      </c>
      <c r="S34" s="7">
        <v>45139</v>
      </c>
      <c r="T34" s="5" t="s">
        <v>34</v>
      </c>
      <c r="U34" s="5">
        <v>1284</v>
      </c>
      <c r="V34" s="5">
        <v>0</v>
      </c>
      <c r="W34" s="5">
        <v>0</v>
      </c>
      <c r="X34" s="5" t="s">
        <v>35</v>
      </c>
      <c r="Y34" s="5" t="s">
        <v>140</v>
      </c>
    </row>
    <row r="35" s="5" customFormat="1" spans="1:25">
      <c r="A35" s="5" t="s">
        <v>141</v>
      </c>
      <c r="B35" s="5" t="s">
        <v>26</v>
      </c>
      <c r="C35" s="5" t="s">
        <v>27</v>
      </c>
      <c r="D35" s="5" t="s">
        <v>142</v>
      </c>
      <c r="E35" s="5" t="s">
        <v>143</v>
      </c>
      <c r="F35" s="7">
        <v>45121</v>
      </c>
      <c r="G35" s="7">
        <v>45124</v>
      </c>
      <c r="H35" s="5">
        <v>1</v>
      </c>
      <c r="I35" s="5">
        <v>3</v>
      </c>
      <c r="J35" s="5">
        <v>3</v>
      </c>
      <c r="K35" s="5" t="s">
        <v>30</v>
      </c>
      <c r="L35" s="5">
        <v>1600</v>
      </c>
      <c r="M35" s="5">
        <v>1600</v>
      </c>
      <c r="N35" s="5" t="s">
        <v>144</v>
      </c>
      <c r="O35" s="5" t="s">
        <v>32</v>
      </c>
      <c r="P35" s="5" t="s">
        <v>33</v>
      </c>
      <c r="Q35" s="5">
        <v>0</v>
      </c>
      <c r="R35" s="8">
        <v>45121</v>
      </c>
      <c r="S35" s="7">
        <v>45139</v>
      </c>
      <c r="T35" s="5" t="s">
        <v>34</v>
      </c>
      <c r="U35" s="5">
        <v>1600</v>
      </c>
      <c r="V35" s="5">
        <v>0</v>
      </c>
      <c r="W35" s="5">
        <v>0</v>
      </c>
      <c r="X35" s="5" t="s">
        <v>35</v>
      </c>
      <c r="Y35" s="5" t="s">
        <v>145</v>
      </c>
    </row>
    <row r="36" s="5" customFormat="1" spans="1:25">
      <c r="A36" s="5" t="s">
        <v>146</v>
      </c>
      <c r="B36" s="5" t="s">
        <v>26</v>
      </c>
      <c r="C36" s="5" t="s">
        <v>27</v>
      </c>
      <c r="D36" s="5" t="s">
        <v>56</v>
      </c>
      <c r="E36" s="5" t="s">
        <v>83</v>
      </c>
      <c r="F36" s="7">
        <v>45127</v>
      </c>
      <c r="G36" s="7">
        <v>45129</v>
      </c>
      <c r="H36" s="5">
        <v>1</v>
      </c>
      <c r="I36" s="5">
        <v>2</v>
      </c>
      <c r="J36" s="5">
        <v>2</v>
      </c>
      <c r="K36" s="5" t="s">
        <v>30</v>
      </c>
      <c r="L36" s="5">
        <v>700</v>
      </c>
      <c r="M36" s="5">
        <v>700</v>
      </c>
      <c r="N36" s="5" t="s">
        <v>147</v>
      </c>
      <c r="O36" s="5" t="s">
        <v>32</v>
      </c>
      <c r="P36" s="5" t="s">
        <v>33</v>
      </c>
      <c r="Q36" s="5">
        <v>0</v>
      </c>
      <c r="R36" s="8">
        <v>45121</v>
      </c>
      <c r="S36" s="7">
        <v>45139</v>
      </c>
      <c r="T36" s="5" t="s">
        <v>34</v>
      </c>
      <c r="U36" s="5">
        <v>700</v>
      </c>
      <c r="V36" s="5">
        <v>0</v>
      </c>
      <c r="W36" s="5">
        <v>0</v>
      </c>
      <c r="X36" s="5" t="s">
        <v>35</v>
      </c>
      <c r="Y36" s="5" t="s">
        <v>148</v>
      </c>
    </row>
    <row r="37" s="5" customFormat="1" spans="1:25">
      <c r="A37" s="5" t="s">
        <v>149</v>
      </c>
      <c r="B37" s="5" t="s">
        <v>26</v>
      </c>
      <c r="C37" s="5" t="s">
        <v>27</v>
      </c>
      <c r="D37" s="5" t="s">
        <v>142</v>
      </c>
      <c r="E37" s="5" t="s">
        <v>143</v>
      </c>
      <c r="F37" s="7">
        <v>45121</v>
      </c>
      <c r="G37" s="7">
        <v>45124</v>
      </c>
      <c r="H37" s="5">
        <v>1</v>
      </c>
      <c r="I37" s="5">
        <v>3</v>
      </c>
      <c r="J37" s="5">
        <v>3</v>
      </c>
      <c r="K37" s="5" t="s">
        <v>30</v>
      </c>
      <c r="L37" s="5">
        <v>1600</v>
      </c>
      <c r="M37" s="5">
        <v>1600</v>
      </c>
      <c r="N37" s="5" t="s">
        <v>150</v>
      </c>
      <c r="O37" s="5" t="s">
        <v>32</v>
      </c>
      <c r="P37" s="5" t="s">
        <v>33</v>
      </c>
      <c r="Q37" s="5">
        <v>0</v>
      </c>
      <c r="R37" s="8">
        <v>45121</v>
      </c>
      <c r="S37" s="7">
        <v>45139</v>
      </c>
      <c r="T37" s="5" t="s">
        <v>34</v>
      </c>
      <c r="U37" s="5">
        <v>1600</v>
      </c>
      <c r="V37" s="5">
        <v>0</v>
      </c>
      <c r="W37" s="5">
        <v>0</v>
      </c>
      <c r="X37" s="5" t="s">
        <v>35</v>
      </c>
      <c r="Y37" s="5" t="s">
        <v>35</v>
      </c>
    </row>
    <row r="38" s="5" customFormat="1" spans="1:25">
      <c r="A38" s="5" t="s">
        <v>149</v>
      </c>
      <c r="B38" s="5" t="s">
        <v>26</v>
      </c>
      <c r="C38" s="5" t="s">
        <v>69</v>
      </c>
      <c r="D38" s="5" t="s">
        <v>142</v>
      </c>
      <c r="E38" s="5" t="s">
        <v>143</v>
      </c>
      <c r="F38" s="7">
        <v>45121</v>
      </c>
      <c r="G38" s="7">
        <v>45124</v>
      </c>
      <c r="H38" s="5">
        <v>1</v>
      </c>
      <c r="I38" s="5">
        <v>3</v>
      </c>
      <c r="J38" s="5">
        <v>3</v>
      </c>
      <c r="K38" s="5" t="s">
        <v>30</v>
      </c>
      <c r="L38" s="5">
        <v>-1600</v>
      </c>
      <c r="M38" s="5">
        <v>-1600</v>
      </c>
      <c r="N38" s="5" t="s">
        <v>150</v>
      </c>
      <c r="O38" s="5" t="s">
        <v>32</v>
      </c>
      <c r="P38" s="5" t="s">
        <v>33</v>
      </c>
      <c r="Q38" s="5">
        <v>0</v>
      </c>
      <c r="R38" s="8">
        <v>45121</v>
      </c>
      <c r="S38" s="7">
        <v>45139</v>
      </c>
      <c r="T38" s="5" t="s">
        <v>34</v>
      </c>
      <c r="U38" s="5">
        <v>-1600</v>
      </c>
      <c r="V38" s="5">
        <v>0</v>
      </c>
      <c r="W38" s="5">
        <v>0</v>
      </c>
      <c r="X38" s="5" t="s">
        <v>35</v>
      </c>
      <c r="Y38" s="5" t="s">
        <v>35</v>
      </c>
    </row>
    <row r="39" s="5" customFormat="1" spans="1:25">
      <c r="A39" s="5" t="s">
        <v>151</v>
      </c>
      <c r="B39" s="5" t="s">
        <v>26</v>
      </c>
      <c r="C39" s="5" t="s">
        <v>27</v>
      </c>
      <c r="D39" s="5" t="s">
        <v>56</v>
      </c>
      <c r="E39" s="5" t="s">
        <v>71</v>
      </c>
      <c r="F39" s="7">
        <v>45134</v>
      </c>
      <c r="G39" s="7">
        <v>45138</v>
      </c>
      <c r="H39" s="5">
        <v>1</v>
      </c>
      <c r="I39" s="5">
        <v>4</v>
      </c>
      <c r="J39" s="5">
        <v>4</v>
      </c>
      <c r="K39" s="5" t="s">
        <v>30</v>
      </c>
      <c r="L39" s="5">
        <v>1284</v>
      </c>
      <c r="M39" s="5">
        <v>1284</v>
      </c>
      <c r="N39" s="5" t="s">
        <v>152</v>
      </c>
      <c r="O39" s="5" t="s">
        <v>32</v>
      </c>
      <c r="P39" s="5" t="s">
        <v>33</v>
      </c>
      <c r="Q39" s="5">
        <v>0</v>
      </c>
      <c r="R39" s="8">
        <v>45124.0000115741</v>
      </c>
      <c r="S39" s="7">
        <v>45139</v>
      </c>
      <c r="T39" s="5" t="s">
        <v>34</v>
      </c>
      <c r="U39" s="5">
        <v>1284</v>
      </c>
      <c r="V39" s="5">
        <v>0</v>
      </c>
      <c r="W39" s="5">
        <v>0</v>
      </c>
      <c r="X39" s="5" t="s">
        <v>35</v>
      </c>
      <c r="Y39" s="5" t="s">
        <v>153</v>
      </c>
    </row>
    <row r="40" s="5" customFormat="1" spans="1:25">
      <c r="A40" s="5" t="s">
        <v>154</v>
      </c>
      <c r="B40" s="5" t="s">
        <v>26</v>
      </c>
      <c r="C40" s="5" t="s">
        <v>27</v>
      </c>
      <c r="D40" s="5" t="s">
        <v>75</v>
      </c>
      <c r="E40" s="5" t="s">
        <v>155</v>
      </c>
      <c r="F40" s="7">
        <v>45131</v>
      </c>
      <c r="G40" s="7">
        <v>45132</v>
      </c>
      <c r="H40" s="5">
        <v>2</v>
      </c>
      <c r="I40" s="5">
        <v>1</v>
      </c>
      <c r="J40" s="5">
        <v>2</v>
      </c>
      <c r="K40" s="5" t="s">
        <v>30</v>
      </c>
      <c r="L40" s="5">
        <v>1600</v>
      </c>
      <c r="M40" s="5">
        <v>1600</v>
      </c>
      <c r="N40" s="5" t="s">
        <v>156</v>
      </c>
      <c r="O40" s="5" t="s">
        <v>32</v>
      </c>
      <c r="P40" s="5" t="s">
        <v>33</v>
      </c>
      <c r="Q40" s="5">
        <v>0</v>
      </c>
      <c r="R40" s="8">
        <v>45127</v>
      </c>
      <c r="S40" s="7">
        <v>45139</v>
      </c>
      <c r="T40" s="5" t="s">
        <v>34</v>
      </c>
      <c r="U40" s="5">
        <v>1600</v>
      </c>
      <c r="V40" s="5">
        <v>0</v>
      </c>
      <c r="W40" s="5">
        <v>0</v>
      </c>
      <c r="X40" s="5" t="s">
        <v>35</v>
      </c>
      <c r="Y40" s="5" t="s">
        <v>157</v>
      </c>
    </row>
    <row r="41" s="5" customFormat="1" spans="1:25">
      <c r="A41" s="5" t="s">
        <v>158</v>
      </c>
      <c r="B41" s="5" t="s">
        <v>26</v>
      </c>
      <c r="C41" s="5" t="s">
        <v>27</v>
      </c>
      <c r="D41" s="5" t="s">
        <v>28</v>
      </c>
      <c r="E41" s="5" t="s">
        <v>64</v>
      </c>
      <c r="F41" s="7">
        <v>45131</v>
      </c>
      <c r="G41" s="7">
        <v>45133</v>
      </c>
      <c r="H41" s="5">
        <v>1</v>
      </c>
      <c r="I41" s="5">
        <v>2</v>
      </c>
      <c r="J41" s="5">
        <v>2</v>
      </c>
      <c r="K41" s="5" t="s">
        <v>30</v>
      </c>
      <c r="L41" s="5">
        <v>4554</v>
      </c>
      <c r="M41" s="5">
        <v>4554</v>
      </c>
      <c r="N41" s="5" t="s">
        <v>159</v>
      </c>
      <c r="O41" s="5" t="s">
        <v>32</v>
      </c>
      <c r="P41" s="5" t="s">
        <v>33</v>
      </c>
      <c r="Q41" s="5">
        <v>0</v>
      </c>
      <c r="R41" s="8">
        <v>45130</v>
      </c>
      <c r="S41" s="7">
        <v>45139</v>
      </c>
      <c r="T41" s="5" t="s">
        <v>34</v>
      </c>
      <c r="U41" s="5">
        <v>4554</v>
      </c>
      <c r="V41" s="5">
        <v>0</v>
      </c>
      <c r="W41" s="5">
        <v>0</v>
      </c>
      <c r="X41" s="5" t="s">
        <v>35</v>
      </c>
      <c r="Y41" s="5" t="s">
        <v>160</v>
      </c>
    </row>
    <row r="42" s="5" customFormat="1" spans="1:25">
      <c r="A42" s="5" t="s">
        <v>161</v>
      </c>
      <c r="B42" s="5" t="s">
        <v>26</v>
      </c>
      <c r="C42" s="5" t="s">
        <v>27</v>
      </c>
      <c r="D42" s="5" t="s">
        <v>142</v>
      </c>
      <c r="E42" s="5" t="s">
        <v>143</v>
      </c>
      <c r="F42" s="7">
        <v>45132</v>
      </c>
      <c r="G42" s="7">
        <v>45135</v>
      </c>
      <c r="H42" s="5">
        <v>1</v>
      </c>
      <c r="I42" s="5">
        <v>3</v>
      </c>
      <c r="J42" s="5">
        <v>3</v>
      </c>
      <c r="K42" s="5" t="s">
        <v>30</v>
      </c>
      <c r="L42" s="5">
        <v>1800</v>
      </c>
      <c r="M42" s="5">
        <v>1800</v>
      </c>
      <c r="N42" s="5" t="s">
        <v>162</v>
      </c>
      <c r="O42" s="5" t="s">
        <v>32</v>
      </c>
      <c r="P42" s="5" t="s">
        <v>33</v>
      </c>
      <c r="Q42" s="5">
        <v>0</v>
      </c>
      <c r="R42" s="8">
        <v>45131</v>
      </c>
      <c r="S42" s="7">
        <v>45139</v>
      </c>
      <c r="T42" s="5" t="s">
        <v>34</v>
      </c>
      <c r="U42" s="5">
        <v>1800</v>
      </c>
      <c r="V42" s="5">
        <v>0</v>
      </c>
      <c r="W42" s="5">
        <v>0</v>
      </c>
      <c r="X42" s="5" t="s">
        <v>35</v>
      </c>
      <c r="Y42" s="5" t="s">
        <v>163</v>
      </c>
    </row>
    <row r="43" s="5" customFormat="1" spans="1:25">
      <c r="A43" s="5" t="s">
        <v>164</v>
      </c>
      <c r="B43" s="5" t="s">
        <v>26</v>
      </c>
      <c r="C43" s="5" t="s">
        <v>27</v>
      </c>
      <c r="D43" s="5" t="s">
        <v>28</v>
      </c>
      <c r="E43" s="5" t="s">
        <v>165</v>
      </c>
      <c r="F43" s="7">
        <v>45133</v>
      </c>
      <c r="G43" s="7">
        <v>45134</v>
      </c>
      <c r="H43" s="5">
        <v>1</v>
      </c>
      <c r="I43" s="5">
        <v>1</v>
      </c>
      <c r="J43" s="5">
        <v>1</v>
      </c>
      <c r="K43" s="5" t="s">
        <v>30</v>
      </c>
      <c r="L43" s="5">
        <v>2000</v>
      </c>
      <c r="M43" s="5">
        <v>2000</v>
      </c>
      <c r="N43" s="5" t="s">
        <v>166</v>
      </c>
      <c r="O43" s="5" t="s">
        <v>32</v>
      </c>
      <c r="P43" s="5" t="s">
        <v>33</v>
      </c>
      <c r="Q43" s="5">
        <v>0</v>
      </c>
      <c r="R43" s="8">
        <v>45132</v>
      </c>
      <c r="S43" s="7">
        <v>45139</v>
      </c>
      <c r="T43" s="5" t="s">
        <v>34</v>
      </c>
      <c r="U43" s="5">
        <v>2000</v>
      </c>
      <c r="V43" s="5">
        <v>0</v>
      </c>
      <c r="W43" s="5">
        <v>0</v>
      </c>
      <c r="X43" s="5" t="s">
        <v>35</v>
      </c>
      <c r="Y43" s="5" t="s">
        <v>167</v>
      </c>
    </row>
    <row r="44" s="5" customFormat="1" spans="1:26">
      <c r="A44" s="5" t="s">
        <v>168</v>
      </c>
      <c r="B44" s="5" t="s">
        <v>26</v>
      </c>
      <c r="C44" s="5" t="s">
        <v>27</v>
      </c>
      <c r="D44" s="5" t="s">
        <v>28</v>
      </c>
      <c r="E44" s="5" t="s">
        <v>165</v>
      </c>
      <c r="F44" s="7">
        <v>45135</v>
      </c>
      <c r="G44" s="7">
        <v>45136</v>
      </c>
      <c r="H44" s="5">
        <v>2</v>
      </c>
      <c r="I44" s="5">
        <v>1</v>
      </c>
      <c r="J44" s="5">
        <v>2</v>
      </c>
      <c r="K44" s="5" t="s">
        <v>30</v>
      </c>
      <c r="L44" s="5">
        <v>2520</v>
      </c>
      <c r="M44" s="5">
        <v>2520</v>
      </c>
      <c r="N44" s="5" t="s">
        <v>169</v>
      </c>
      <c r="O44" s="5" t="s">
        <v>32</v>
      </c>
      <c r="P44" s="5" t="s">
        <v>33</v>
      </c>
      <c r="Q44" s="5">
        <v>0</v>
      </c>
      <c r="R44" s="8">
        <v>45132</v>
      </c>
      <c r="S44" s="7">
        <v>45139</v>
      </c>
      <c r="T44" s="5" t="s">
        <v>34</v>
      </c>
      <c r="U44" s="5">
        <v>2520</v>
      </c>
      <c r="V44" s="5">
        <v>0</v>
      </c>
      <c r="W44" s="5">
        <v>0</v>
      </c>
      <c r="X44" s="5" t="s">
        <v>35</v>
      </c>
      <c r="Y44" s="5" t="s">
        <v>170</v>
      </c>
      <c r="Z44" s="5" t="s">
        <v>171</v>
      </c>
    </row>
    <row r="45" s="5" customFormat="1" spans="1:25">
      <c r="A45" s="5" t="s">
        <v>49</v>
      </c>
      <c r="B45" s="5" t="s">
        <v>26</v>
      </c>
      <c r="C45" s="5" t="s">
        <v>69</v>
      </c>
      <c r="D45" s="5" t="s">
        <v>28</v>
      </c>
      <c r="E45" s="5" t="s">
        <v>50</v>
      </c>
      <c r="F45" s="7">
        <v>45134</v>
      </c>
      <c r="G45" s="7">
        <v>45138</v>
      </c>
      <c r="H45" s="5">
        <v>1</v>
      </c>
      <c r="I45" s="5">
        <v>4</v>
      </c>
      <c r="J45" s="5">
        <v>4</v>
      </c>
      <c r="K45" s="5" t="s">
        <v>30</v>
      </c>
      <c r="L45" s="5">
        <v>-10664</v>
      </c>
      <c r="M45" s="5">
        <v>-10664</v>
      </c>
      <c r="N45" s="5" t="s">
        <v>51</v>
      </c>
      <c r="O45" s="5" t="s">
        <v>32</v>
      </c>
      <c r="P45" s="5" t="s">
        <v>33</v>
      </c>
      <c r="Q45" s="5">
        <v>0</v>
      </c>
      <c r="R45" s="8">
        <v>45058</v>
      </c>
      <c r="S45" s="7">
        <v>45139</v>
      </c>
      <c r="T45" s="5" t="s">
        <v>34</v>
      </c>
      <c r="U45" s="5">
        <v>-10664</v>
      </c>
      <c r="V45" s="5">
        <v>0</v>
      </c>
      <c r="W45" s="5">
        <v>0</v>
      </c>
      <c r="X45" s="5" t="s">
        <v>35</v>
      </c>
      <c r="Y45" s="5" t="s">
        <v>35</v>
      </c>
    </row>
    <row r="46" s="5" customFormat="1" spans="1:25">
      <c r="A46" s="5" t="s">
        <v>172</v>
      </c>
      <c r="B46" s="5" t="s">
        <v>26</v>
      </c>
      <c r="C46" s="5" t="s">
        <v>27</v>
      </c>
      <c r="D46" s="5" t="s">
        <v>173</v>
      </c>
      <c r="E46" s="5" t="s">
        <v>174</v>
      </c>
      <c r="F46" s="7">
        <v>45134</v>
      </c>
      <c r="G46" s="7">
        <v>45135</v>
      </c>
      <c r="H46" s="5">
        <v>1</v>
      </c>
      <c r="I46" s="5">
        <v>1</v>
      </c>
      <c r="J46" s="5">
        <v>1</v>
      </c>
      <c r="K46" s="5" t="s">
        <v>30</v>
      </c>
      <c r="L46" s="5">
        <v>448</v>
      </c>
      <c r="M46" s="5">
        <v>448</v>
      </c>
      <c r="N46" s="5" t="s">
        <v>175</v>
      </c>
      <c r="O46" s="5" t="s">
        <v>32</v>
      </c>
      <c r="P46" s="5" t="s">
        <v>33</v>
      </c>
      <c r="Q46" s="5">
        <v>0</v>
      </c>
      <c r="R46" s="8">
        <v>45134</v>
      </c>
      <c r="S46" s="7">
        <v>45139</v>
      </c>
      <c r="T46" s="5" t="s">
        <v>34</v>
      </c>
      <c r="U46" s="5">
        <v>448</v>
      </c>
      <c r="V46" s="5">
        <v>0</v>
      </c>
      <c r="W46" s="5">
        <v>0</v>
      </c>
      <c r="X46" s="5" t="s">
        <v>35</v>
      </c>
      <c r="Y46" s="5" t="s">
        <v>176</v>
      </c>
    </row>
    <row r="47" s="5" customFormat="1" spans="1:25">
      <c r="A47" s="5" t="s">
        <v>177</v>
      </c>
      <c r="B47" s="5" t="s">
        <v>26</v>
      </c>
      <c r="C47" s="5" t="s">
        <v>27</v>
      </c>
      <c r="D47" s="5" t="s">
        <v>178</v>
      </c>
      <c r="E47" s="5" t="s">
        <v>179</v>
      </c>
      <c r="F47" s="7">
        <v>45136</v>
      </c>
      <c r="G47" s="7">
        <v>45137</v>
      </c>
      <c r="H47" s="5">
        <v>1</v>
      </c>
      <c r="I47" s="5">
        <v>1</v>
      </c>
      <c r="J47" s="5">
        <v>1</v>
      </c>
      <c r="K47" s="5" t="s">
        <v>30</v>
      </c>
      <c r="L47" s="5">
        <v>3500</v>
      </c>
      <c r="M47" s="5">
        <v>3500</v>
      </c>
      <c r="N47" s="5" t="s">
        <v>180</v>
      </c>
      <c r="O47" s="5" t="s">
        <v>32</v>
      </c>
      <c r="P47" s="5" t="s">
        <v>33</v>
      </c>
      <c r="Q47" s="5">
        <v>0</v>
      </c>
      <c r="R47" s="8">
        <v>45134</v>
      </c>
      <c r="S47" s="7">
        <v>45139</v>
      </c>
      <c r="T47" s="5" t="s">
        <v>34</v>
      </c>
      <c r="U47" s="5">
        <v>3500</v>
      </c>
      <c r="V47" s="5">
        <v>0</v>
      </c>
      <c r="W47" s="5">
        <v>0</v>
      </c>
      <c r="X47" s="5" t="s">
        <v>35</v>
      </c>
      <c r="Y47" s="5" t="s">
        <v>181</v>
      </c>
    </row>
    <row r="48" s="5" customFormat="1" spans="1:25">
      <c r="A48" s="5" t="s">
        <v>182</v>
      </c>
      <c r="B48" s="5" t="s">
        <v>26</v>
      </c>
      <c r="C48" s="5" t="s">
        <v>27</v>
      </c>
      <c r="D48" s="5" t="s">
        <v>28</v>
      </c>
      <c r="E48" s="5" t="s">
        <v>165</v>
      </c>
      <c r="F48" s="7">
        <v>45135</v>
      </c>
      <c r="G48" s="7">
        <v>45136</v>
      </c>
      <c r="H48" s="5">
        <v>1</v>
      </c>
      <c r="I48" s="5">
        <v>1</v>
      </c>
      <c r="J48" s="5">
        <v>1</v>
      </c>
      <c r="K48" s="5" t="s">
        <v>30</v>
      </c>
      <c r="L48" s="5">
        <v>1666</v>
      </c>
      <c r="M48" s="5">
        <v>1666</v>
      </c>
      <c r="N48" s="5" t="s">
        <v>183</v>
      </c>
      <c r="O48" s="5" t="s">
        <v>32</v>
      </c>
      <c r="P48" s="5" t="s">
        <v>33</v>
      </c>
      <c r="Q48" s="5">
        <v>0</v>
      </c>
      <c r="R48" s="8">
        <v>45134</v>
      </c>
      <c r="S48" s="7">
        <v>45139</v>
      </c>
      <c r="T48" s="5" t="s">
        <v>34</v>
      </c>
      <c r="U48" s="5">
        <v>1666</v>
      </c>
      <c r="V48" s="5">
        <v>0</v>
      </c>
      <c r="W48" s="5">
        <v>0</v>
      </c>
      <c r="X48" s="5" t="s">
        <v>35</v>
      </c>
      <c r="Y48" s="5" t="s">
        <v>184</v>
      </c>
    </row>
    <row r="49" s="5" customFormat="1" spans="1:25">
      <c r="A49" s="5" t="s">
        <v>185</v>
      </c>
      <c r="B49" s="5" t="s">
        <v>26</v>
      </c>
      <c r="C49" s="5" t="s">
        <v>27</v>
      </c>
      <c r="D49" s="5" t="s">
        <v>186</v>
      </c>
      <c r="E49" s="5" t="s">
        <v>187</v>
      </c>
      <c r="F49" s="7">
        <v>45135</v>
      </c>
      <c r="G49" s="7">
        <v>45136</v>
      </c>
      <c r="H49" s="5">
        <v>1</v>
      </c>
      <c r="I49" s="5">
        <v>1</v>
      </c>
      <c r="J49" s="5">
        <v>1</v>
      </c>
      <c r="K49" s="5" t="s">
        <v>30</v>
      </c>
      <c r="L49" s="5">
        <v>2000</v>
      </c>
      <c r="M49" s="5">
        <v>2000</v>
      </c>
      <c r="N49" s="5" t="s">
        <v>188</v>
      </c>
      <c r="O49" s="5" t="s">
        <v>32</v>
      </c>
      <c r="P49" s="5" t="s">
        <v>33</v>
      </c>
      <c r="Q49" s="5">
        <v>0</v>
      </c>
      <c r="R49" s="8">
        <v>45134.0000115741</v>
      </c>
      <c r="S49" s="7">
        <v>45139</v>
      </c>
      <c r="T49" s="5" t="s">
        <v>34</v>
      </c>
      <c r="U49" s="5">
        <v>2000</v>
      </c>
      <c r="V49" s="5">
        <v>0</v>
      </c>
      <c r="W49" s="5">
        <v>0</v>
      </c>
      <c r="X49" s="5" t="s">
        <v>35</v>
      </c>
      <c r="Y49" s="5" t="s">
        <v>189</v>
      </c>
    </row>
    <row r="50" s="5" customFormat="1" spans="1:25">
      <c r="A50" s="5" t="s">
        <v>190</v>
      </c>
      <c r="B50" s="5" t="s">
        <v>26</v>
      </c>
      <c r="C50" s="5" t="s">
        <v>27</v>
      </c>
      <c r="D50" s="5" t="s">
        <v>75</v>
      </c>
      <c r="E50" s="5" t="s">
        <v>155</v>
      </c>
      <c r="F50" s="7">
        <v>45136</v>
      </c>
      <c r="G50" s="7">
        <v>45137</v>
      </c>
      <c r="H50" s="5">
        <v>1</v>
      </c>
      <c r="I50" s="5">
        <v>1</v>
      </c>
      <c r="J50" s="5">
        <v>1</v>
      </c>
      <c r="K50" s="5" t="s">
        <v>30</v>
      </c>
      <c r="L50" s="5">
        <v>1300</v>
      </c>
      <c r="M50" s="5">
        <v>1300</v>
      </c>
      <c r="N50" s="5" t="s">
        <v>191</v>
      </c>
      <c r="O50" s="5" t="s">
        <v>32</v>
      </c>
      <c r="P50" s="5" t="s">
        <v>33</v>
      </c>
      <c r="Q50" s="5">
        <v>0</v>
      </c>
      <c r="R50" s="8">
        <v>45135.0000115741</v>
      </c>
      <c r="S50" s="7">
        <v>45139</v>
      </c>
      <c r="T50" s="5" t="s">
        <v>34</v>
      </c>
      <c r="U50" s="5">
        <v>1300</v>
      </c>
      <c r="V50" s="5">
        <v>0</v>
      </c>
      <c r="W50" s="5">
        <v>0</v>
      </c>
      <c r="X50" s="5" t="s">
        <v>35</v>
      </c>
      <c r="Y50" s="5" t="s">
        <v>192</v>
      </c>
    </row>
    <row r="51" s="5" customFormat="1" spans="1:25">
      <c r="A51" s="5" t="s">
        <v>193</v>
      </c>
      <c r="B51" s="5" t="s">
        <v>26</v>
      </c>
      <c r="C51" s="5" t="s">
        <v>27</v>
      </c>
      <c r="D51" s="5" t="s">
        <v>186</v>
      </c>
      <c r="E51" s="5" t="s">
        <v>187</v>
      </c>
      <c r="F51" s="7">
        <v>45135</v>
      </c>
      <c r="G51" s="7">
        <v>45136</v>
      </c>
      <c r="H51" s="5">
        <v>1</v>
      </c>
      <c r="I51" s="5">
        <v>1</v>
      </c>
      <c r="J51" s="5">
        <v>1</v>
      </c>
      <c r="K51" s="5" t="s">
        <v>30</v>
      </c>
      <c r="L51" s="5">
        <v>400</v>
      </c>
      <c r="M51" s="5">
        <v>400</v>
      </c>
      <c r="N51" s="5" t="s">
        <v>194</v>
      </c>
      <c r="O51" s="5" t="s">
        <v>32</v>
      </c>
      <c r="P51" s="5" t="s">
        <v>33</v>
      </c>
      <c r="Q51" s="5">
        <v>0</v>
      </c>
      <c r="R51" s="8">
        <v>45135</v>
      </c>
      <c r="S51" s="7">
        <v>45139</v>
      </c>
      <c r="T51" s="5" t="s">
        <v>34</v>
      </c>
      <c r="U51" s="5">
        <v>400</v>
      </c>
      <c r="V51" s="5">
        <v>0</v>
      </c>
      <c r="W51" s="5">
        <v>0</v>
      </c>
      <c r="X51" s="5" t="s">
        <v>35</v>
      </c>
      <c r="Y51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4"/>
  <sheetViews>
    <sheetView tabSelected="1" workbookViewId="0">
      <selection activeCell="A52" sqref="A52:C54"/>
    </sheetView>
  </sheetViews>
  <sheetFormatPr defaultColWidth="10" defaultRowHeight="14.4"/>
  <cols>
    <col min="1" max="1" width="12.8888888888889" style="5"/>
    <col min="2" max="3" width="10.7777777777778" style="5"/>
    <col min="4" max="16362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195</v>
      </c>
    </row>
    <row r="2" s="5" customFormat="1" hidden="1" spans="1:9">
      <c r="A2" s="6">
        <v>999223461137657</v>
      </c>
      <c r="B2" s="7">
        <v>45121</v>
      </c>
      <c r="C2" s="7">
        <v>45124</v>
      </c>
      <c r="D2" s="5">
        <v>8140</v>
      </c>
      <c r="E2" s="5" t="str">
        <f>VLOOKUP(A2,HOP!A:L,12,0)</f>
        <v>8140.00</v>
      </c>
      <c r="F2" s="5" t="str">
        <f>VLOOKUP(A2,HOP!A:C,3,0)</f>
        <v>3193149</v>
      </c>
      <c r="G2" s="5">
        <f>D2-E2</f>
        <v>0</v>
      </c>
      <c r="H2" s="5" t="str">
        <f>$H$1&amp;F2</f>
        <v>,3193149</v>
      </c>
      <c r="I2" s="5" t="str">
        <f>VLOOKUP(A2,HOP!A:U,21,0)</f>
        <v>直采</v>
      </c>
    </row>
    <row r="3" s="5" customFormat="1" hidden="1" spans="1:9">
      <c r="A3" s="6">
        <v>999223752233212</v>
      </c>
      <c r="B3" s="7">
        <v>45127</v>
      </c>
      <c r="C3" s="7">
        <v>45129</v>
      </c>
      <c r="D3" s="5">
        <v>1220</v>
      </c>
      <c r="E3" s="5" t="str">
        <f>VLOOKUP(A3,HOP!A:L,12,0)</f>
        <v>1220.00</v>
      </c>
      <c r="F3" s="5" t="str">
        <f>VLOOKUP(A3,HOP!A:C,3,0)</f>
        <v>3258600</v>
      </c>
      <c r="G3" s="5">
        <f t="shared" ref="G3:G47" si="0">D3-E3</f>
        <v>0</v>
      </c>
      <c r="H3" s="5" t="str">
        <f t="shared" ref="H3:H47" si="1">$H$1&amp;F3</f>
        <v>,3258600</v>
      </c>
      <c r="I3" s="5" t="str">
        <f>VLOOKUP(A3,HOP!A:U,21,0)</f>
        <v>直采</v>
      </c>
    </row>
    <row r="4" s="5" customFormat="1" hidden="1" spans="1:9">
      <c r="A4" s="6">
        <v>999223856453457</v>
      </c>
      <c r="B4" s="7">
        <v>45135</v>
      </c>
      <c r="C4" s="7">
        <v>45137</v>
      </c>
      <c r="D4" s="5">
        <v>1200</v>
      </c>
      <c r="E4" s="5" t="str">
        <f>VLOOKUP(A4,HOP!A:L,12,0)</f>
        <v>1200.00</v>
      </c>
      <c r="F4" s="5" t="str">
        <f>VLOOKUP(A4,HOP!A:C,3,0)</f>
        <v>3290871</v>
      </c>
      <c r="G4" s="5">
        <f t="shared" si="0"/>
        <v>0</v>
      </c>
      <c r="H4" s="5" t="str">
        <f t="shared" si="1"/>
        <v>,3290871</v>
      </c>
      <c r="I4" s="5" t="str">
        <f>VLOOKUP(A4,HOP!A:U,21,0)</f>
        <v>直采</v>
      </c>
    </row>
    <row r="5" s="5" customFormat="1" hidden="1" spans="1:9">
      <c r="A5" s="6">
        <v>999224063361543</v>
      </c>
      <c r="B5" s="7">
        <v>45129</v>
      </c>
      <c r="C5" s="7">
        <v>45133</v>
      </c>
      <c r="D5" s="5">
        <v>8600</v>
      </c>
      <c r="E5" s="5" t="str">
        <f>VLOOKUP(A5,HOP!A:L,12,0)</f>
        <v>8600.00</v>
      </c>
      <c r="F5" s="5" t="str">
        <f>VLOOKUP(A5,HOP!A:C,3,0)</f>
        <v>3344741</v>
      </c>
      <c r="G5" s="5">
        <f t="shared" si="0"/>
        <v>0</v>
      </c>
      <c r="H5" s="5" t="str">
        <f t="shared" si="1"/>
        <v>,3344741</v>
      </c>
      <c r="I5" s="5" t="str">
        <f>VLOOKUP(A5,HOP!A:U,21,0)</f>
        <v>直采</v>
      </c>
    </row>
    <row r="6" s="5" customFormat="1" hidden="1" spans="1:9">
      <c r="A6" s="6">
        <v>999224119522947</v>
      </c>
      <c r="B6" s="7">
        <v>45134</v>
      </c>
      <c r="C6" s="7">
        <v>45138</v>
      </c>
      <c r="D6" s="5">
        <v>0</v>
      </c>
      <c r="E6" s="5" t="str">
        <f>VLOOKUP(A6,HOP!A:L,12,0)</f>
        <v>0.00</v>
      </c>
      <c r="F6" s="5" t="str">
        <f>VLOOKUP(A6,HOP!A:C,3,0)</f>
        <v>3362351</v>
      </c>
      <c r="G6" s="5">
        <f t="shared" si="0"/>
        <v>0</v>
      </c>
      <c r="H6" s="5" t="str">
        <f t="shared" si="1"/>
        <v>,3362351</v>
      </c>
      <c r="I6" s="5" t="str">
        <f>VLOOKUP(A6,HOP!A:U,21,0)</f>
        <v>直采</v>
      </c>
    </row>
    <row r="7" s="5" customFormat="1" hidden="1" spans="1:9">
      <c r="A7" s="6">
        <v>999224149373863</v>
      </c>
      <c r="B7" s="7">
        <v>45133</v>
      </c>
      <c r="C7" s="7">
        <v>45136</v>
      </c>
      <c r="D7" s="5">
        <v>6450</v>
      </c>
      <c r="E7" s="5" t="str">
        <f>VLOOKUP(A7,HOP!A:L,12,0)</f>
        <v>6450.00</v>
      </c>
      <c r="F7" s="5" t="str">
        <f>VLOOKUP(A7,HOP!A:C,3,0)</f>
        <v>3373193</v>
      </c>
      <c r="G7" s="5">
        <f t="shared" si="0"/>
        <v>0</v>
      </c>
      <c r="H7" s="5" t="str">
        <f t="shared" si="1"/>
        <v>,3373193</v>
      </c>
      <c r="I7" s="5" t="str">
        <f>VLOOKUP(A7,HOP!A:U,21,0)</f>
        <v>直采</v>
      </c>
    </row>
    <row r="8" s="5" customFormat="1" hidden="1" spans="1:9">
      <c r="A8" s="6">
        <v>999224430256970</v>
      </c>
      <c r="B8" s="7">
        <v>45126</v>
      </c>
      <c r="C8" s="7">
        <v>45131</v>
      </c>
      <c r="D8" s="5">
        <v>2930</v>
      </c>
      <c r="E8" s="5" t="str">
        <f>VLOOKUP(A8,HOP!A:L,12,0)</f>
        <v>2930.00</v>
      </c>
      <c r="F8" s="5" t="str">
        <f>VLOOKUP(A8,HOP!A:C,3,0)</f>
        <v>3426562</v>
      </c>
      <c r="G8" s="5">
        <f t="shared" si="0"/>
        <v>0</v>
      </c>
      <c r="H8" s="5" t="str">
        <f t="shared" si="1"/>
        <v>,3426562</v>
      </c>
      <c r="I8" s="5" t="str">
        <f>VLOOKUP(A8,HOP!A:U,21,0)</f>
        <v>直采</v>
      </c>
    </row>
    <row r="9" s="5" customFormat="1" hidden="1" spans="1:9">
      <c r="A9" s="6">
        <v>999224598277295</v>
      </c>
      <c r="B9" s="7">
        <v>45124</v>
      </c>
      <c r="C9" s="7">
        <v>45134</v>
      </c>
      <c r="D9" s="5">
        <v>5460</v>
      </c>
      <c r="E9" s="5" t="str">
        <f>VLOOKUP(A9,HOP!A:L,12,0)</f>
        <v>5460.00</v>
      </c>
      <c r="F9" s="5" t="str">
        <f>VLOOKUP(A9,HOP!A:C,3,0)</f>
        <v>3461076</v>
      </c>
      <c r="G9" s="5">
        <f t="shared" si="0"/>
        <v>0</v>
      </c>
      <c r="H9" s="5" t="str">
        <f t="shared" si="1"/>
        <v>,3461076</v>
      </c>
      <c r="I9" s="5" t="str">
        <f>VLOOKUP(A9,HOP!A:U,21,0)</f>
        <v>直采</v>
      </c>
    </row>
    <row r="10" s="5" customFormat="1" hidden="1" spans="1:9">
      <c r="A10" s="6">
        <v>999224649927807</v>
      </c>
      <c r="B10" s="7">
        <v>45123</v>
      </c>
      <c r="C10" s="7">
        <v>45125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999224660366000</v>
      </c>
      <c r="B11" s="7">
        <v>45126</v>
      </c>
      <c r="C11" s="7">
        <v>45130</v>
      </c>
      <c r="D11" s="5">
        <v>2184</v>
      </c>
      <c r="E11" s="5" t="str">
        <f>VLOOKUP(A11,HOP!A:L,12,0)</f>
        <v>2184.00</v>
      </c>
      <c r="F11" s="5" t="str">
        <f>VLOOKUP(A11,HOP!A:C,3,0)</f>
        <v>3476637</v>
      </c>
      <c r="G11" s="5">
        <f t="shared" si="0"/>
        <v>0</v>
      </c>
      <c r="H11" s="5" t="str">
        <f t="shared" si="1"/>
        <v>,3476637</v>
      </c>
      <c r="I11" s="5" t="str">
        <f>VLOOKUP(A11,HOP!A:U,21,0)</f>
        <v>直采</v>
      </c>
    </row>
    <row r="12" s="5" customFormat="1" hidden="1" spans="1:9">
      <c r="A12" s="6">
        <v>999224709644756</v>
      </c>
      <c r="B12" s="7">
        <v>45119</v>
      </c>
      <c r="C12" s="7">
        <v>45124</v>
      </c>
      <c r="D12" s="5">
        <v>4815</v>
      </c>
      <c r="E12" s="5" t="str">
        <f>VLOOKUP(A12,HOP!A:L,12,0)</f>
        <v>4815.00</v>
      </c>
      <c r="F12" s="5" t="str">
        <f>VLOOKUP(A12,HOP!A:C,3,0)</f>
        <v>3488471</v>
      </c>
      <c r="G12" s="5">
        <f t="shared" si="0"/>
        <v>0</v>
      </c>
      <c r="H12" s="5" t="str">
        <f t="shared" si="1"/>
        <v>,3488471</v>
      </c>
      <c r="I12" s="5" t="str">
        <f>VLOOKUP(A12,HOP!A:U,21,0)</f>
        <v>直采</v>
      </c>
    </row>
    <row r="13" s="5" customFormat="1" hidden="1" spans="1:9">
      <c r="A13" s="6">
        <v>24742335648</v>
      </c>
      <c r="B13" s="7">
        <v>45133</v>
      </c>
      <c r="C13" s="7">
        <v>45138</v>
      </c>
      <c r="D13" s="5">
        <v>5000</v>
      </c>
      <c r="E13" s="5" t="str">
        <f>VLOOKUP(A13,HOP!A:L,12,0)</f>
        <v>5000.00</v>
      </c>
      <c r="F13" s="5" t="str">
        <f>VLOOKUP(A13,HOP!A:C,3,0)</f>
        <v>3497656</v>
      </c>
      <c r="G13" s="5">
        <f t="shared" si="0"/>
        <v>0</v>
      </c>
      <c r="H13" s="5" t="str">
        <f t="shared" si="1"/>
        <v>,3497656</v>
      </c>
      <c r="I13" s="5" t="str">
        <f>VLOOKUP(A13,HOP!A:U,21,0)</f>
        <v>直采</v>
      </c>
    </row>
    <row r="14" s="5" customFormat="1" hidden="1" spans="1:9">
      <c r="A14" s="6">
        <v>999224784590849</v>
      </c>
      <c r="B14" s="7">
        <v>45120</v>
      </c>
      <c r="C14" s="7">
        <v>45128</v>
      </c>
      <c r="D14" s="5">
        <v>2568</v>
      </c>
      <c r="E14" s="5" t="str">
        <f>VLOOKUP(A14,HOP!A:L,12,0)</f>
        <v>2568.00</v>
      </c>
      <c r="F14" s="5" t="str">
        <f>VLOOKUP(A14,HOP!A:C,3,0)</f>
        <v>3507399</v>
      </c>
      <c r="G14" s="5">
        <f t="shared" si="0"/>
        <v>0</v>
      </c>
      <c r="H14" s="5" t="str">
        <f t="shared" si="1"/>
        <v>,3507399</v>
      </c>
      <c r="I14" s="5" t="str">
        <f>VLOOKUP(A14,HOP!A:U,21,0)</f>
        <v>直采</v>
      </c>
    </row>
    <row r="15" s="5" customFormat="1" hidden="1" spans="1:9">
      <c r="A15" s="6">
        <v>999224799185761</v>
      </c>
      <c r="B15" s="7">
        <v>45123</v>
      </c>
      <c r="C15" s="7">
        <v>45125</v>
      </c>
      <c r="D15" s="5">
        <v>1400</v>
      </c>
      <c r="E15" s="5" t="str">
        <f>VLOOKUP(A15,HOP!A:L,12,0)</f>
        <v>1400.00</v>
      </c>
      <c r="F15" s="5" t="str">
        <f>VLOOKUP(A15,HOP!A:C,3,0)</f>
        <v>3510520</v>
      </c>
      <c r="G15" s="5">
        <f t="shared" si="0"/>
        <v>0</v>
      </c>
      <c r="H15" s="5" t="str">
        <f t="shared" si="1"/>
        <v>,3510520</v>
      </c>
      <c r="I15" s="5" t="str">
        <f>VLOOKUP(A15,HOP!A:U,21,0)</f>
        <v>直采</v>
      </c>
    </row>
    <row r="16" s="5" customFormat="1" hidden="1" spans="1:9">
      <c r="A16" s="6">
        <v>999224841351887</v>
      </c>
      <c r="B16" s="7">
        <v>45132</v>
      </c>
      <c r="C16" s="7">
        <v>45135</v>
      </c>
      <c r="D16" s="5">
        <v>7800</v>
      </c>
      <c r="E16" s="5" t="str">
        <f>VLOOKUP(A16,HOP!A:L,12,0)</f>
        <v>7800.00</v>
      </c>
      <c r="F16" s="5" t="str">
        <f>VLOOKUP(A16,HOP!A:C,3,0)</f>
        <v>3522450</v>
      </c>
      <c r="G16" s="5">
        <f t="shared" si="0"/>
        <v>0</v>
      </c>
      <c r="H16" s="5" t="str">
        <f t="shared" si="1"/>
        <v>,3522450</v>
      </c>
      <c r="I16" s="5" t="str">
        <f>VLOOKUP(A16,HOP!A:U,21,0)</f>
        <v>直采</v>
      </c>
    </row>
    <row r="17" s="5" customFormat="1" hidden="1" spans="1:9">
      <c r="A17" s="6">
        <v>999224916052564</v>
      </c>
      <c r="B17" s="7">
        <v>45132</v>
      </c>
      <c r="C17" s="7">
        <v>45135</v>
      </c>
      <c r="D17" s="5">
        <v>3555</v>
      </c>
      <c r="E17" s="5" t="str">
        <f>VLOOKUP(A17,HOP!A:L,12,0)</f>
        <v>3555.00</v>
      </c>
      <c r="F17" s="5" t="str">
        <f>VLOOKUP(A17,HOP!A:C,3,0)</f>
        <v>3540402</v>
      </c>
      <c r="G17" s="5">
        <f t="shared" si="0"/>
        <v>0</v>
      </c>
      <c r="H17" s="5" t="str">
        <f t="shared" si="1"/>
        <v>,3540402</v>
      </c>
      <c r="I17" s="5" t="str">
        <f>VLOOKUP(A17,HOP!A:U,21,0)</f>
        <v>直采</v>
      </c>
    </row>
    <row r="18" s="5" customFormat="1" hidden="1" spans="1:9">
      <c r="A18" s="6">
        <v>999224933358465</v>
      </c>
      <c r="B18" s="7">
        <v>45131</v>
      </c>
      <c r="C18" s="7">
        <v>45133</v>
      </c>
      <c r="D18" s="5">
        <v>3844</v>
      </c>
      <c r="E18" s="5" t="str">
        <f>VLOOKUP(A18,HOP!A:L,12,0)</f>
        <v>3844.00</v>
      </c>
      <c r="F18" s="5" t="str">
        <f>VLOOKUP(A18,HOP!A:C,3,0)</f>
        <v>3545578</v>
      </c>
      <c r="G18" s="5">
        <f t="shared" si="0"/>
        <v>0</v>
      </c>
      <c r="H18" s="5" t="str">
        <f t="shared" si="1"/>
        <v>,3545578</v>
      </c>
      <c r="I18" s="5" t="str">
        <f>VLOOKUP(A18,HOP!A:U,21,0)</f>
        <v>直采</v>
      </c>
    </row>
    <row r="19" s="5" customFormat="1" hidden="1" spans="1:9">
      <c r="A19" s="6">
        <v>999224941327977</v>
      </c>
      <c r="B19" s="7">
        <v>45126</v>
      </c>
      <c r="C19" s="7">
        <v>45129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999224944397085</v>
      </c>
      <c r="B20" s="7">
        <v>45122</v>
      </c>
      <c r="C20" s="7">
        <v>45124</v>
      </c>
      <c r="D20" s="5">
        <v>3972</v>
      </c>
      <c r="E20" s="5" t="str">
        <f>VLOOKUP(A20,HOP!A:L,12,0)</f>
        <v>3972.00</v>
      </c>
      <c r="F20" s="5" t="str">
        <f>VLOOKUP(A20,HOP!A:C,3,0)</f>
        <v>3548442</v>
      </c>
      <c r="G20" s="5">
        <f t="shared" si="0"/>
        <v>0</v>
      </c>
      <c r="H20" s="5" t="str">
        <f t="shared" si="1"/>
        <v>,3548442</v>
      </c>
      <c r="I20" s="5" t="str">
        <f>VLOOKUP(A20,HOP!A:U,21,0)</f>
        <v>直采</v>
      </c>
    </row>
    <row r="21" s="5" customFormat="1" hidden="1" spans="1:9">
      <c r="A21" s="6">
        <v>999224945911981</v>
      </c>
      <c r="B21" s="7">
        <v>45135</v>
      </c>
      <c r="C21" s="7">
        <v>45137</v>
      </c>
      <c r="D21" s="5">
        <v>2144</v>
      </c>
      <c r="E21" s="5" t="str">
        <f>VLOOKUP(A21,HOP!A:L,12,0)</f>
        <v>2144.00</v>
      </c>
      <c r="F21" s="5" t="str">
        <f>VLOOKUP(A21,HOP!A:C,3,0)</f>
        <v>3549048</v>
      </c>
      <c r="G21" s="5">
        <f t="shared" si="0"/>
        <v>0</v>
      </c>
      <c r="H21" s="5" t="str">
        <f t="shared" si="1"/>
        <v>,3549048</v>
      </c>
      <c r="I21" s="5" t="str">
        <f>VLOOKUP(A21,HOP!A:U,21,0)</f>
        <v>直采</v>
      </c>
    </row>
    <row r="22" s="5" customFormat="1" hidden="1" spans="1:9">
      <c r="A22" s="6">
        <v>999224945979198</v>
      </c>
      <c r="B22" s="7">
        <v>45135</v>
      </c>
      <c r="C22" s="7">
        <v>45137</v>
      </c>
      <c r="D22" s="5">
        <v>2144</v>
      </c>
      <c r="E22" s="5" t="str">
        <f>VLOOKUP(A22,HOP!A:L,12,0)</f>
        <v>2144.00</v>
      </c>
      <c r="F22" s="5" t="str">
        <f>VLOOKUP(A22,HOP!A:C,3,0)</f>
        <v>3549062</v>
      </c>
      <c r="G22" s="5">
        <f t="shared" si="0"/>
        <v>0</v>
      </c>
      <c r="H22" s="5" t="str">
        <f t="shared" si="1"/>
        <v>,3549062</v>
      </c>
      <c r="I22" s="5" t="str">
        <f>VLOOKUP(A22,HOP!A:U,21,0)</f>
        <v>直采</v>
      </c>
    </row>
    <row r="23" s="5" customFormat="1" hidden="1" spans="1:9">
      <c r="A23" s="6">
        <v>999224951555713</v>
      </c>
      <c r="B23" s="7">
        <v>45125</v>
      </c>
      <c r="C23" s="7">
        <v>45128</v>
      </c>
      <c r="D23" s="5">
        <v>5732</v>
      </c>
      <c r="E23" s="5" t="str">
        <f>VLOOKUP(A23,HOP!A:L,12,0)</f>
        <v>5732.00</v>
      </c>
      <c r="F23" s="5" t="str">
        <f>VLOOKUP(A23,HOP!A:C,3,0)</f>
        <v>3550156</v>
      </c>
      <c r="G23" s="5">
        <f t="shared" si="0"/>
        <v>0</v>
      </c>
      <c r="H23" s="5" t="str">
        <f t="shared" si="1"/>
        <v>,3550156</v>
      </c>
      <c r="I23" s="5" t="str">
        <f>VLOOKUP(A23,HOP!A:U,21,0)</f>
        <v>直采</v>
      </c>
    </row>
    <row r="24" s="5" customFormat="1" hidden="1" spans="1:9">
      <c r="A24" s="6">
        <v>999224959721284</v>
      </c>
      <c r="B24" s="7">
        <v>45132</v>
      </c>
      <c r="C24" s="7">
        <v>45135</v>
      </c>
      <c r="D24" s="5">
        <v>1638</v>
      </c>
      <c r="E24" s="5" t="str">
        <f>VLOOKUP(A24,HOP!A:L,12,0)</f>
        <v>1638.00</v>
      </c>
      <c r="F24" s="5" t="str">
        <f>VLOOKUP(A24,HOP!A:C,3,0)</f>
        <v>3551730</v>
      </c>
      <c r="G24" s="5">
        <f t="shared" si="0"/>
        <v>0</v>
      </c>
      <c r="H24" s="5" t="str">
        <f t="shared" si="1"/>
        <v>,3551730</v>
      </c>
      <c r="I24" s="5" t="str">
        <f>VLOOKUP(A24,HOP!A:U,21,0)</f>
        <v>直采</v>
      </c>
    </row>
    <row r="25" s="5" customFormat="1" hidden="1" spans="1:9">
      <c r="A25" s="6">
        <v>999224960949023</v>
      </c>
      <c r="B25" s="7">
        <v>45132</v>
      </c>
      <c r="C25" s="7">
        <v>45136</v>
      </c>
      <c r="D25" s="5">
        <v>1284</v>
      </c>
      <c r="E25" s="5" t="str">
        <f>VLOOKUP(A25,HOP!A:L,12,0)</f>
        <v>1284.00</v>
      </c>
      <c r="F25" s="5" t="str">
        <f>VLOOKUP(A25,HOP!A:C,3,0)</f>
        <v>3552368</v>
      </c>
      <c r="G25" s="5">
        <f t="shared" si="0"/>
        <v>0</v>
      </c>
      <c r="H25" s="5" t="str">
        <f t="shared" si="1"/>
        <v>,3552368</v>
      </c>
      <c r="I25" s="5" t="str">
        <f>VLOOKUP(A25,HOP!A:U,21,0)</f>
        <v>直采</v>
      </c>
    </row>
    <row r="26" s="5" customFormat="1" hidden="1" spans="1:9">
      <c r="A26" s="6">
        <v>999224988550325</v>
      </c>
      <c r="B26" s="7">
        <v>45135</v>
      </c>
      <c r="C26" s="7">
        <v>45137</v>
      </c>
      <c r="D26" s="5">
        <v>2600</v>
      </c>
      <c r="E26" s="5" t="str">
        <f>VLOOKUP(A26,HOP!A:L,12,0)</f>
        <v>2600.00</v>
      </c>
      <c r="F26" s="5" t="str">
        <f>VLOOKUP(A26,HOP!A:C,3,0)</f>
        <v>3558275</v>
      </c>
      <c r="G26" s="5">
        <f t="shared" si="0"/>
        <v>0</v>
      </c>
      <c r="H26" s="5" t="str">
        <f t="shared" si="1"/>
        <v>,3558275</v>
      </c>
      <c r="I26" s="5" t="str">
        <f>VLOOKUP(A26,HOP!A:U,21,0)</f>
        <v>直采</v>
      </c>
    </row>
    <row r="27" s="5" customFormat="1" hidden="1" spans="1:9">
      <c r="A27" s="6">
        <v>999225023510264</v>
      </c>
      <c r="B27" s="7">
        <v>45122</v>
      </c>
      <c r="C27" s="7">
        <v>45125</v>
      </c>
      <c r="D27" s="5">
        <v>8230</v>
      </c>
      <c r="E27" s="5" t="str">
        <f>VLOOKUP(A27,HOP!A:L,12,0)</f>
        <v>8230.00</v>
      </c>
      <c r="F27" s="5" t="str">
        <f>VLOOKUP(A27,HOP!A:C,3,0)</f>
        <v>3567657</v>
      </c>
      <c r="G27" s="5">
        <f t="shared" si="0"/>
        <v>0</v>
      </c>
      <c r="H27" s="5" t="str">
        <f t="shared" si="1"/>
        <v>,3567657</v>
      </c>
      <c r="I27" s="5" t="str">
        <f>VLOOKUP(A27,HOP!A:U,21,0)</f>
        <v>直采</v>
      </c>
    </row>
    <row r="28" s="5" customFormat="1" hidden="1" spans="1:9">
      <c r="A28" s="6">
        <v>999225121257862</v>
      </c>
      <c r="B28" s="7">
        <v>45135</v>
      </c>
      <c r="C28" s="7">
        <v>45137</v>
      </c>
      <c r="D28" s="5">
        <v>6842</v>
      </c>
      <c r="E28" s="5" t="str">
        <f>VLOOKUP(A28,HOP!A:L,12,0)</f>
        <v>6842.00</v>
      </c>
      <c r="F28" s="5" t="str">
        <f>VLOOKUP(A28,HOP!A:C,3,0)</f>
        <v>3591866</v>
      </c>
      <c r="G28" s="5">
        <f t="shared" si="0"/>
        <v>0</v>
      </c>
      <c r="H28" s="5" t="str">
        <f t="shared" si="1"/>
        <v>,3591866</v>
      </c>
      <c r="I28" s="5" t="str">
        <f>VLOOKUP(A28,HOP!A:U,21,0)</f>
        <v>直采</v>
      </c>
    </row>
    <row r="29" s="5" customFormat="1" hidden="1" spans="1:9">
      <c r="A29" s="6">
        <v>999225204786423</v>
      </c>
      <c r="B29" s="7">
        <v>45133</v>
      </c>
      <c r="C29" s="7">
        <v>45135</v>
      </c>
      <c r="D29" s="5">
        <v>7000</v>
      </c>
      <c r="E29" s="5" t="str">
        <f>VLOOKUP(A29,HOP!A:L,12,0)</f>
        <v>7000.00</v>
      </c>
      <c r="F29" s="5" t="str">
        <f>VLOOKUP(A29,HOP!A:C,3,0)</f>
        <v>3610291</v>
      </c>
      <c r="G29" s="5">
        <f t="shared" si="0"/>
        <v>0</v>
      </c>
      <c r="H29" s="5" t="str">
        <f t="shared" si="1"/>
        <v>,3610291</v>
      </c>
      <c r="I29" s="5" t="str">
        <f>VLOOKUP(A29,HOP!A:U,21,0)</f>
        <v>直采</v>
      </c>
    </row>
    <row r="30" s="5" customFormat="1" hidden="1" spans="1:9">
      <c r="A30" s="6">
        <v>999225236026486</v>
      </c>
      <c r="B30" s="7">
        <v>45133</v>
      </c>
      <c r="C30" s="7">
        <v>45135</v>
      </c>
      <c r="D30" s="5">
        <v>2370</v>
      </c>
      <c r="E30" s="5" t="str">
        <f>VLOOKUP(A30,HOP!A:L,12,0)</f>
        <v>2370.00</v>
      </c>
      <c r="F30" s="5" t="str">
        <f>VLOOKUP(A30,HOP!A:C,3,0)</f>
        <v>3615895</v>
      </c>
      <c r="G30" s="5">
        <f t="shared" si="0"/>
        <v>0</v>
      </c>
      <c r="H30" s="5" t="str">
        <f t="shared" si="1"/>
        <v>,3615895</v>
      </c>
      <c r="I30" s="5" t="str">
        <f>VLOOKUP(A30,HOP!A:U,21,0)</f>
        <v>直采</v>
      </c>
    </row>
    <row r="31" s="5" customFormat="1" hidden="1" spans="1:9">
      <c r="A31" s="6">
        <v>999225290828866</v>
      </c>
      <c r="B31" s="7">
        <v>45135</v>
      </c>
      <c r="C31" s="7">
        <v>45137</v>
      </c>
      <c r="D31" s="5">
        <v>1400</v>
      </c>
      <c r="E31" s="5" t="str">
        <f>VLOOKUP(A31,HOP!A:L,12,0)</f>
        <v>1400.00</v>
      </c>
      <c r="F31" s="5" t="str">
        <f>VLOOKUP(A31,HOP!A:C,3,0)</f>
        <v>3628336</v>
      </c>
      <c r="G31" s="5">
        <f t="shared" si="0"/>
        <v>0</v>
      </c>
      <c r="H31" s="5" t="str">
        <f t="shared" si="1"/>
        <v>,3628336</v>
      </c>
      <c r="I31" s="5" t="str">
        <f>VLOOKUP(A31,HOP!A:U,21,0)</f>
        <v>直采</v>
      </c>
    </row>
    <row r="32" s="5" customFormat="1" hidden="1" spans="1:9">
      <c r="A32" s="6">
        <v>999225317803473</v>
      </c>
      <c r="B32" s="7">
        <v>45131</v>
      </c>
      <c r="C32" s="7">
        <v>45135</v>
      </c>
      <c r="D32" s="5">
        <v>1284</v>
      </c>
      <c r="E32" s="5" t="str">
        <f>VLOOKUP(A32,HOP!A:L,12,0)</f>
        <v>1284.00</v>
      </c>
      <c r="F32" s="5" t="str">
        <f>VLOOKUP(A32,HOP!A:C,3,0)</f>
        <v>3633126</v>
      </c>
      <c r="G32" s="5">
        <f t="shared" si="0"/>
        <v>0</v>
      </c>
      <c r="H32" s="5" t="str">
        <f t="shared" si="1"/>
        <v>,3633126</v>
      </c>
      <c r="I32" s="5" t="str">
        <f>VLOOKUP(A32,HOP!A:U,21,0)</f>
        <v>直采</v>
      </c>
    </row>
    <row r="33" s="5" customFormat="1" hidden="1" spans="1:9">
      <c r="A33" s="6">
        <v>999225320675120</v>
      </c>
      <c r="B33" s="7">
        <v>45121</v>
      </c>
      <c r="C33" s="7">
        <v>45124</v>
      </c>
      <c r="D33" s="5">
        <v>1600</v>
      </c>
      <c r="E33" s="5" t="str">
        <f>VLOOKUP(A33,HOP!A:L,12,0)</f>
        <v>1600.00</v>
      </c>
      <c r="F33" s="5" t="str">
        <f>VLOOKUP(A33,HOP!A:C,3,0)</f>
        <v>3633628</v>
      </c>
      <c r="G33" s="5">
        <f t="shared" si="0"/>
        <v>0</v>
      </c>
      <c r="H33" s="5" t="str">
        <f t="shared" si="1"/>
        <v>,3633628</v>
      </c>
      <c r="I33" s="5" t="str">
        <f>VLOOKUP(A33,HOP!A:U,21,0)</f>
        <v>直采</v>
      </c>
    </row>
    <row r="34" s="5" customFormat="1" hidden="1" spans="1:9">
      <c r="A34" s="6">
        <v>999225323887116</v>
      </c>
      <c r="B34" s="7">
        <v>45127</v>
      </c>
      <c r="C34" s="7">
        <v>45129</v>
      </c>
      <c r="D34" s="5">
        <v>700</v>
      </c>
      <c r="E34" s="5" t="str">
        <f>VLOOKUP(A34,HOP!A:L,12,0)</f>
        <v>700.00</v>
      </c>
      <c r="F34" s="5" t="str">
        <f>VLOOKUP(A34,HOP!A:C,3,0)</f>
        <v>3634458</v>
      </c>
      <c r="G34" s="5">
        <f t="shared" si="0"/>
        <v>0</v>
      </c>
      <c r="H34" s="5" t="str">
        <f t="shared" si="1"/>
        <v>,3634458</v>
      </c>
      <c r="I34" s="5" t="str">
        <f>VLOOKUP(A34,HOP!A:U,21,0)</f>
        <v>直采</v>
      </c>
    </row>
    <row r="35" s="5" customFormat="1" hidden="1" spans="1:9">
      <c r="A35" s="6">
        <v>999225328447361</v>
      </c>
      <c r="B35" s="7">
        <v>45121</v>
      </c>
      <c r="C35" s="7">
        <v>45124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si="0"/>
        <v>#N/A</v>
      </c>
      <c r="H35" s="5" t="e">
        <f t="shared" si="1"/>
        <v>#N/A</v>
      </c>
      <c r="I35" s="5" t="e">
        <f>VLOOKUP(A35,HOP!A:U,21,0)</f>
        <v>#N/A</v>
      </c>
    </row>
    <row r="36" s="5" customFormat="1" hidden="1" spans="1:9">
      <c r="A36" s="6">
        <v>999225388997368</v>
      </c>
      <c r="B36" s="7">
        <v>45134</v>
      </c>
      <c r="C36" s="7">
        <v>45138</v>
      </c>
      <c r="D36" s="5">
        <v>1284</v>
      </c>
      <c r="E36" s="5" t="str">
        <f>VLOOKUP(A36,HOP!A:L,12,0)</f>
        <v>1284.00</v>
      </c>
      <c r="F36" s="5" t="str">
        <f>VLOOKUP(A36,HOP!A:C,3,0)</f>
        <v>3647993</v>
      </c>
      <c r="G36" s="5">
        <f t="shared" si="0"/>
        <v>0</v>
      </c>
      <c r="H36" s="5" t="str">
        <f t="shared" si="1"/>
        <v>,3647993</v>
      </c>
      <c r="I36" s="5" t="str">
        <f>VLOOKUP(A36,HOP!A:U,21,0)</f>
        <v>直采</v>
      </c>
    </row>
    <row r="37" s="5" customFormat="1" hidden="1" spans="1:9">
      <c r="A37" s="6">
        <v>999225469008799</v>
      </c>
      <c r="B37" s="7">
        <v>45131</v>
      </c>
      <c r="C37" s="7">
        <v>45132</v>
      </c>
      <c r="D37" s="5">
        <v>1600</v>
      </c>
      <c r="E37" s="5" t="str">
        <f>VLOOKUP(A37,HOP!A:L,12,0)</f>
        <v>1600.00</v>
      </c>
      <c r="F37" s="5" t="str">
        <f>VLOOKUP(A37,HOP!A:C,3,0)</f>
        <v>3661941</v>
      </c>
      <c r="G37" s="5">
        <f t="shared" si="0"/>
        <v>0</v>
      </c>
      <c r="H37" s="5" t="str">
        <f t="shared" si="1"/>
        <v>,3661941</v>
      </c>
      <c r="I37" s="5" t="str">
        <f>VLOOKUP(A37,HOP!A:U,21,0)</f>
        <v>直采</v>
      </c>
    </row>
    <row r="38" s="5" customFormat="1" hidden="1" spans="1:9">
      <c r="A38" s="6">
        <v>999225524644547</v>
      </c>
      <c r="B38" s="7">
        <v>45131</v>
      </c>
      <c r="C38" s="7">
        <v>45133</v>
      </c>
      <c r="D38" s="5">
        <v>4554</v>
      </c>
      <c r="E38" s="5" t="str">
        <f>VLOOKUP(A38,HOP!A:L,12,0)</f>
        <v>4554.00</v>
      </c>
      <c r="F38" s="5" t="str">
        <f>VLOOKUP(A38,HOP!A:C,3,0)</f>
        <v>3672988</v>
      </c>
      <c r="G38" s="5">
        <f t="shared" si="0"/>
        <v>0</v>
      </c>
      <c r="H38" s="5" t="str">
        <f t="shared" si="1"/>
        <v>,3672988</v>
      </c>
      <c r="I38" s="5" t="str">
        <f>VLOOKUP(A38,HOP!A:U,21,0)</f>
        <v>直采</v>
      </c>
    </row>
    <row r="39" s="5" customFormat="1" hidden="1" spans="1:9">
      <c r="A39" s="6">
        <v>999225554948674</v>
      </c>
      <c r="B39" s="7">
        <v>45132</v>
      </c>
      <c r="C39" s="7">
        <v>45135</v>
      </c>
      <c r="D39" s="5">
        <v>1800</v>
      </c>
      <c r="E39" s="5" t="str">
        <f>VLOOKUP(A39,HOP!A:L,12,0)</f>
        <v>1800.00</v>
      </c>
      <c r="F39" s="5" t="str">
        <f>VLOOKUP(A39,HOP!A:C,3,0)</f>
        <v>3678915</v>
      </c>
      <c r="G39" s="5">
        <f t="shared" si="0"/>
        <v>0</v>
      </c>
      <c r="H39" s="5" t="str">
        <f t="shared" si="1"/>
        <v>,3678915</v>
      </c>
      <c r="I39" s="5" t="str">
        <f>VLOOKUP(A39,HOP!A:U,21,0)</f>
        <v>直采</v>
      </c>
    </row>
    <row r="40" s="5" customFormat="1" hidden="1" spans="1:9">
      <c r="A40" s="6">
        <v>999225578647745</v>
      </c>
      <c r="B40" s="7">
        <v>45133</v>
      </c>
      <c r="C40" s="7">
        <v>45134</v>
      </c>
      <c r="D40" s="5">
        <v>2000</v>
      </c>
      <c r="E40" s="5" t="str">
        <f>VLOOKUP(A40,HOP!A:L,12,0)</f>
        <v>2000.00</v>
      </c>
      <c r="F40" s="5" t="str">
        <f>VLOOKUP(A40,HOP!A:C,3,0)</f>
        <v>3683678</v>
      </c>
      <c r="G40" s="5">
        <f t="shared" si="0"/>
        <v>0</v>
      </c>
      <c r="H40" s="5" t="str">
        <f t="shared" si="1"/>
        <v>,3683678</v>
      </c>
      <c r="I40" s="5" t="str">
        <f>VLOOKUP(A40,HOP!A:U,21,0)</f>
        <v>直采</v>
      </c>
    </row>
    <row r="41" s="5" customFormat="1" hidden="1" spans="1:9">
      <c r="A41" s="6">
        <v>999225580352684</v>
      </c>
      <c r="B41" s="7">
        <v>45135</v>
      </c>
      <c r="C41" s="7">
        <v>45136</v>
      </c>
      <c r="D41" s="5">
        <v>2520</v>
      </c>
      <c r="E41" s="5" t="str">
        <f>VLOOKUP(A41,HOP!A:L,12,0)</f>
        <v>2520.00</v>
      </c>
      <c r="F41" s="5" t="str">
        <f>VLOOKUP(A41,HOP!A:C,3,0)</f>
        <v>3684254</v>
      </c>
      <c r="G41" s="5">
        <f t="shared" si="0"/>
        <v>0</v>
      </c>
      <c r="H41" s="5" t="str">
        <f t="shared" si="1"/>
        <v>,3684254</v>
      </c>
      <c r="I41" s="5" t="str">
        <f>VLOOKUP(A41,HOP!A:U,21,0)</f>
        <v>直采</v>
      </c>
    </row>
    <row r="42" s="5" customFormat="1" hidden="1" spans="1:9">
      <c r="A42" s="6">
        <v>999225612893658</v>
      </c>
      <c r="B42" s="7">
        <v>45134</v>
      </c>
      <c r="C42" s="7">
        <v>45135</v>
      </c>
      <c r="D42" s="5">
        <v>448</v>
      </c>
      <c r="E42" s="5" t="str">
        <f>VLOOKUP(A42,HOP!A:L,12,0)</f>
        <v>448.00</v>
      </c>
      <c r="F42" s="5" t="str">
        <f>VLOOKUP(A42,HOP!A:C,3,0)</f>
        <v>3691017</v>
      </c>
      <c r="G42" s="5">
        <f t="shared" si="0"/>
        <v>0</v>
      </c>
      <c r="H42" s="5" t="str">
        <f t="shared" si="1"/>
        <v>,3691017</v>
      </c>
      <c r="I42" s="5" t="str">
        <f>VLOOKUP(A42,HOP!A:U,21,0)</f>
        <v>直采</v>
      </c>
    </row>
    <row r="43" s="5" customFormat="1" hidden="1" spans="1:9">
      <c r="A43" s="6">
        <v>999225624017389</v>
      </c>
      <c r="B43" s="7">
        <v>45136</v>
      </c>
      <c r="C43" s="7">
        <v>45137</v>
      </c>
      <c r="D43" s="5">
        <v>3500</v>
      </c>
      <c r="E43" s="5" t="str">
        <f>VLOOKUP(A43,HOP!A:L,12,0)</f>
        <v>3500.00</v>
      </c>
      <c r="F43" s="5" t="str">
        <f>VLOOKUP(A43,HOP!A:C,3,0)</f>
        <v>3693046</v>
      </c>
      <c r="G43" s="5">
        <f t="shared" si="0"/>
        <v>0</v>
      </c>
      <c r="H43" s="5" t="str">
        <f t="shared" si="1"/>
        <v>,3693046</v>
      </c>
      <c r="I43" s="5" t="str">
        <f>VLOOKUP(A43,HOP!A:U,21,0)</f>
        <v>直采</v>
      </c>
    </row>
    <row r="44" s="5" customFormat="1" hidden="1" spans="1:9">
      <c r="A44" s="6">
        <v>999225635900182</v>
      </c>
      <c r="B44" s="7">
        <v>45135</v>
      </c>
      <c r="C44" s="7">
        <v>45136</v>
      </c>
      <c r="D44" s="5">
        <v>1666</v>
      </c>
      <c r="E44" s="5" t="str">
        <f>VLOOKUP(A44,HOP!A:L,12,0)</f>
        <v>1666.00</v>
      </c>
      <c r="F44" s="5" t="str">
        <f>VLOOKUP(A44,HOP!A:C,3,0)</f>
        <v>3694775</v>
      </c>
      <c r="G44" s="5">
        <f t="shared" si="0"/>
        <v>0</v>
      </c>
      <c r="H44" s="5" t="str">
        <f t="shared" si="1"/>
        <v>,3694775</v>
      </c>
      <c r="I44" s="5" t="str">
        <f>VLOOKUP(A44,HOP!A:U,21,0)</f>
        <v>直采</v>
      </c>
    </row>
    <row r="45" s="5" customFormat="1" spans="1:9">
      <c r="A45" s="6">
        <v>999225636056189</v>
      </c>
      <c r="B45" s="7">
        <v>45135</v>
      </c>
      <c r="C45" s="7">
        <v>45136</v>
      </c>
      <c r="D45" s="5">
        <v>2000</v>
      </c>
      <c r="E45" s="5" t="str">
        <f>VLOOKUP(A45,HOP!A:L,12,0)</f>
        <v>2400.00</v>
      </c>
      <c r="F45" s="5" t="str">
        <f>VLOOKUP(A45,HOP!A:C,3,0)</f>
        <v>3694806</v>
      </c>
      <c r="G45" s="5">
        <f t="shared" si="0"/>
        <v>-400</v>
      </c>
      <c r="H45" s="5" t="str">
        <f t="shared" si="1"/>
        <v>,3694806</v>
      </c>
      <c r="I45" s="5" t="str">
        <f>VLOOKUP(A45,HOP!A:U,21,0)</f>
        <v>直采</v>
      </c>
    </row>
    <row r="46" s="5" customFormat="1" hidden="1" spans="1:9">
      <c r="A46" s="6">
        <v>999225636788329</v>
      </c>
      <c r="B46" s="7">
        <v>45136</v>
      </c>
      <c r="C46" s="7">
        <v>45137</v>
      </c>
      <c r="D46" s="5">
        <v>1300</v>
      </c>
      <c r="E46" s="5" t="str">
        <f>VLOOKUP(A46,HOP!A:L,12,0)</f>
        <v>1300.00</v>
      </c>
      <c r="F46" s="5" t="str">
        <f>VLOOKUP(A46,HOP!A:C,3,0)</f>
        <v>3695738</v>
      </c>
      <c r="G46" s="5">
        <f t="shared" si="0"/>
        <v>0</v>
      </c>
      <c r="H46" s="5" t="str">
        <f t="shared" si="1"/>
        <v>,3695738</v>
      </c>
      <c r="I46" s="5" t="str">
        <f>VLOOKUP(A46,HOP!A:U,21,0)</f>
        <v>直采</v>
      </c>
    </row>
    <row r="47" s="5" customFormat="1" spans="1:11">
      <c r="A47" s="6">
        <v>999225646825070</v>
      </c>
      <c r="B47" s="7">
        <v>45135</v>
      </c>
      <c r="C47" s="7">
        <v>45136</v>
      </c>
      <c r="D47" s="5">
        <v>400</v>
      </c>
      <c r="E47" s="5" t="e">
        <f>VLOOKUP(A47,HOP!A:L,12,0)</f>
        <v>#N/A</v>
      </c>
      <c r="F47" s="5">
        <v>3694806</v>
      </c>
      <c r="G47" s="5" t="e">
        <f t="shared" si="0"/>
        <v>#N/A</v>
      </c>
      <c r="H47" s="5" t="str">
        <f t="shared" si="1"/>
        <v>,3694806</v>
      </c>
      <c r="I47" s="5" t="e">
        <f>VLOOKUP(A47,HOP!A:U,21,0)</f>
        <v>#N/A</v>
      </c>
      <c r="K47" s="5" t="s">
        <v>196</v>
      </c>
    </row>
    <row r="49" spans="4:4">
      <c r="D49" s="5">
        <f>SUM(D2:D48)</f>
        <v>137178</v>
      </c>
    </row>
    <row r="50" spans="4:4">
      <c r="D50" s="5" t="s">
        <v>197</v>
      </c>
    </row>
    <row r="52" spans="1:3">
      <c r="A52" s="5" t="s">
        <v>198</v>
      </c>
      <c r="B52" s="5">
        <v>137178</v>
      </c>
      <c r="C52" s="5">
        <v>149217.63</v>
      </c>
    </row>
    <row r="53" spans="1:1">
      <c r="A53" s="5" t="s">
        <v>199</v>
      </c>
    </row>
    <row r="54" spans="1:1">
      <c r="A54" s="5" t="s">
        <v>200</v>
      </c>
    </row>
  </sheetData>
  <autoFilter ref="A1:W47">
    <filterColumn colId="3">
      <filters>
        <filter val="6450"/>
        <filter val="4554"/>
        <filter val="3555"/>
        <filter val="4815"/>
        <filter val="1220"/>
        <filter val="2520"/>
        <filter val="5460"/>
        <filter val="1666"/>
        <filter val="2568"/>
        <filter val="2370"/>
        <filter val="2930"/>
        <filter val="8230"/>
        <filter val="3972"/>
        <filter val="5732"/>
        <filter val="1638"/>
        <filter val="400"/>
        <filter val="700"/>
        <filter val="1200"/>
        <filter val="1300"/>
        <filter val="1400"/>
        <filter val="1600"/>
        <filter val="1800"/>
        <filter val="2000"/>
        <filter val="2600"/>
        <filter val="3500"/>
        <filter val="5000"/>
        <filter val="7000"/>
        <filter val="7800"/>
        <filter val="8140"/>
        <filter val="8600"/>
        <filter val="6842"/>
        <filter val="1284"/>
        <filter val="2144"/>
        <filter val="2184"/>
        <filter val="3844"/>
        <filter val="448"/>
      </filters>
    </filterColumn>
    <filterColumn colId="6">
      <filters>
        <filter val="-400"/>
        <filter val="#N/A"/>
      </filters>
    </filterColumn>
    <extLst/>
  </autoFilter>
  <conditionalFormatting sqref="A1:A54 A5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topLeftCell="B1" workbookViewId="0">
      <selection activeCell="D1" sqref="D$1:D$1048576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201</v>
      </c>
      <c r="B1" s="2" t="s">
        <v>202</v>
      </c>
      <c r="C1" s="2" t="s">
        <v>203</v>
      </c>
      <c r="D1" s="2" t="s">
        <v>204</v>
      </c>
      <c r="E1" s="2" t="s">
        <v>13</v>
      </c>
      <c r="F1" s="2" t="s">
        <v>5</v>
      </c>
      <c r="G1" s="2" t="s">
        <v>6</v>
      </c>
      <c r="H1" s="2" t="s">
        <v>205</v>
      </c>
      <c r="I1" s="2" t="s">
        <v>206</v>
      </c>
      <c r="J1" s="2" t="s">
        <v>207</v>
      </c>
      <c r="K1" s="2" t="s">
        <v>208</v>
      </c>
      <c r="L1" s="2" t="s">
        <v>209</v>
      </c>
      <c r="M1" s="2" t="s">
        <v>210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  <c r="U1" s="2" t="s">
        <v>218</v>
      </c>
      <c r="V1" s="2" t="s">
        <v>219</v>
      </c>
    </row>
    <row r="2" s="1" customFormat="1" spans="1:22">
      <c r="A2" s="3">
        <v>999225636056189</v>
      </c>
      <c r="B2" s="1" t="s">
        <v>220</v>
      </c>
      <c r="C2" s="1" t="s">
        <v>221</v>
      </c>
      <c r="D2" s="1" t="s">
        <v>222</v>
      </c>
      <c r="E2" s="1" t="s">
        <v>188</v>
      </c>
      <c r="F2" s="1" t="s">
        <v>223</v>
      </c>
      <c r="G2" s="1" t="s">
        <v>224</v>
      </c>
      <c r="H2" s="1" t="s">
        <v>225</v>
      </c>
      <c r="I2" s="1" t="s">
        <v>226</v>
      </c>
      <c r="J2" s="1" t="s">
        <v>227</v>
      </c>
      <c r="K2" s="1" t="s">
        <v>226</v>
      </c>
      <c r="L2" s="1" t="s">
        <v>226</v>
      </c>
      <c r="M2" s="1" t="s">
        <v>228</v>
      </c>
      <c r="N2" s="1" t="s">
        <v>228</v>
      </c>
      <c r="O2" s="1" t="s">
        <v>229</v>
      </c>
      <c r="P2" s="1" t="s">
        <v>230</v>
      </c>
      <c r="Q2" s="1" t="s">
        <v>231</v>
      </c>
      <c r="R2" s="1" t="s">
        <v>232</v>
      </c>
      <c r="S2" s="1" t="s">
        <v>233</v>
      </c>
      <c r="T2" s="1" t="s">
        <v>234</v>
      </c>
      <c r="U2" s="1" t="s">
        <v>235</v>
      </c>
      <c r="V2" s="1" t="s">
        <v>236</v>
      </c>
    </row>
    <row r="3" s="1" customFormat="1" spans="1:22">
      <c r="A3" s="3">
        <v>999225624017389</v>
      </c>
      <c r="B3" s="1" t="s">
        <v>220</v>
      </c>
      <c r="C3" s="1" t="s">
        <v>237</v>
      </c>
      <c r="D3" s="1" t="s">
        <v>238</v>
      </c>
      <c r="E3" s="1" t="s">
        <v>239</v>
      </c>
      <c r="F3" s="1" t="s">
        <v>224</v>
      </c>
      <c r="G3" s="1" t="s">
        <v>240</v>
      </c>
      <c r="H3" s="1" t="s">
        <v>225</v>
      </c>
      <c r="I3" s="1" t="s">
        <v>241</v>
      </c>
      <c r="J3" s="1" t="s">
        <v>227</v>
      </c>
      <c r="K3" s="1" t="s">
        <v>241</v>
      </c>
      <c r="L3" s="1" t="s">
        <v>241</v>
      </c>
      <c r="M3" s="1" t="s">
        <v>228</v>
      </c>
      <c r="N3" s="1" t="s">
        <v>228</v>
      </c>
      <c r="O3" s="1" t="s">
        <v>229</v>
      </c>
      <c r="P3" s="1" t="s">
        <v>230</v>
      </c>
      <c r="Q3" s="1" t="s">
        <v>231</v>
      </c>
      <c r="R3" s="1" t="s">
        <v>242</v>
      </c>
      <c r="S3" s="1" t="s">
        <v>233</v>
      </c>
      <c r="T3" s="1" t="s">
        <v>234</v>
      </c>
      <c r="U3" s="1" t="s">
        <v>235</v>
      </c>
      <c r="V3" s="1" t="s">
        <v>243</v>
      </c>
    </row>
    <row r="4" s="1" customFormat="1" spans="1:22">
      <c r="A4" s="3">
        <v>999225612893658</v>
      </c>
      <c r="B4" s="1" t="s">
        <v>220</v>
      </c>
      <c r="C4" s="1" t="s">
        <v>244</v>
      </c>
      <c r="D4" s="1" t="s">
        <v>245</v>
      </c>
      <c r="E4" s="1" t="s">
        <v>246</v>
      </c>
      <c r="F4" s="1" t="s">
        <v>220</v>
      </c>
      <c r="G4" s="1" t="s">
        <v>223</v>
      </c>
      <c r="H4" s="1" t="s">
        <v>225</v>
      </c>
      <c r="I4" s="1" t="s">
        <v>247</v>
      </c>
      <c r="J4" s="1" t="s">
        <v>227</v>
      </c>
      <c r="K4" s="1" t="s">
        <v>247</v>
      </c>
      <c r="L4" s="1" t="s">
        <v>247</v>
      </c>
      <c r="M4" s="1" t="s">
        <v>228</v>
      </c>
      <c r="N4" s="1" t="s">
        <v>228</v>
      </c>
      <c r="O4" s="1" t="s">
        <v>229</v>
      </c>
      <c r="P4" s="1" t="s">
        <v>230</v>
      </c>
      <c r="Q4" s="1" t="s">
        <v>231</v>
      </c>
      <c r="R4" s="1" t="s">
        <v>248</v>
      </c>
      <c r="S4" s="1" t="s">
        <v>233</v>
      </c>
      <c r="T4" s="1" t="s">
        <v>234</v>
      </c>
      <c r="U4" s="1" t="s">
        <v>235</v>
      </c>
      <c r="V4" s="1" t="s">
        <v>243</v>
      </c>
    </row>
    <row r="5" s="1" customFormat="1" spans="1:22">
      <c r="A5" s="3">
        <v>999225578647745</v>
      </c>
      <c r="B5" s="1" t="s">
        <v>249</v>
      </c>
      <c r="C5" s="1" t="s">
        <v>250</v>
      </c>
      <c r="D5" s="1" t="s">
        <v>251</v>
      </c>
      <c r="E5" s="1" t="s">
        <v>166</v>
      </c>
      <c r="F5" s="1" t="s">
        <v>252</v>
      </c>
      <c r="G5" s="1" t="s">
        <v>220</v>
      </c>
      <c r="H5" s="1" t="s">
        <v>225</v>
      </c>
      <c r="I5" s="1" t="s">
        <v>253</v>
      </c>
      <c r="J5" s="1" t="s">
        <v>227</v>
      </c>
      <c r="K5" s="1" t="s">
        <v>253</v>
      </c>
      <c r="L5" s="1" t="s">
        <v>253</v>
      </c>
      <c r="M5" s="1" t="s">
        <v>228</v>
      </c>
      <c r="N5" s="1" t="s">
        <v>228</v>
      </c>
      <c r="O5" s="1" t="s">
        <v>229</v>
      </c>
      <c r="P5" s="1" t="s">
        <v>230</v>
      </c>
      <c r="Q5" s="1" t="s">
        <v>231</v>
      </c>
      <c r="R5" s="1" t="s">
        <v>254</v>
      </c>
      <c r="S5" s="1" t="s">
        <v>233</v>
      </c>
      <c r="T5" s="1" t="s">
        <v>234</v>
      </c>
      <c r="U5" s="1" t="s">
        <v>235</v>
      </c>
      <c r="V5" s="1" t="s">
        <v>236</v>
      </c>
    </row>
    <row r="6" s="1" customFormat="1" spans="1:22">
      <c r="A6" s="3">
        <v>999225554948674</v>
      </c>
      <c r="B6" s="1" t="s">
        <v>255</v>
      </c>
      <c r="C6" s="1" t="s">
        <v>256</v>
      </c>
      <c r="D6" s="1" t="s">
        <v>257</v>
      </c>
      <c r="E6" s="1" t="s">
        <v>162</v>
      </c>
      <c r="F6" s="1" t="s">
        <v>249</v>
      </c>
      <c r="G6" s="1" t="s">
        <v>223</v>
      </c>
      <c r="H6" s="1" t="s">
        <v>225</v>
      </c>
      <c r="I6" s="1" t="s">
        <v>258</v>
      </c>
      <c r="J6" s="1" t="s">
        <v>227</v>
      </c>
      <c r="K6" s="1" t="s">
        <v>258</v>
      </c>
      <c r="L6" s="1" t="s">
        <v>258</v>
      </c>
      <c r="M6" s="1" t="s">
        <v>228</v>
      </c>
      <c r="N6" s="1" t="s">
        <v>228</v>
      </c>
      <c r="O6" s="1" t="s">
        <v>229</v>
      </c>
      <c r="P6" s="1" t="s">
        <v>230</v>
      </c>
      <c r="Q6" s="1" t="s">
        <v>231</v>
      </c>
      <c r="R6" s="1" t="s">
        <v>259</v>
      </c>
      <c r="S6" s="1" t="s">
        <v>233</v>
      </c>
      <c r="T6" s="1" t="s">
        <v>234</v>
      </c>
      <c r="U6" s="1" t="s">
        <v>235</v>
      </c>
      <c r="V6" s="1" t="s">
        <v>243</v>
      </c>
    </row>
    <row r="7" s="1" customFormat="1" spans="1:22">
      <c r="A7" s="3">
        <v>999225524644547</v>
      </c>
      <c r="B7" s="1" t="s">
        <v>260</v>
      </c>
      <c r="C7" s="1" t="s">
        <v>261</v>
      </c>
      <c r="D7" s="1" t="s">
        <v>251</v>
      </c>
      <c r="E7" s="1" t="s">
        <v>159</v>
      </c>
      <c r="F7" s="1" t="s">
        <v>255</v>
      </c>
      <c r="G7" s="1" t="s">
        <v>252</v>
      </c>
      <c r="H7" s="1" t="s">
        <v>225</v>
      </c>
      <c r="I7" s="1" t="s">
        <v>262</v>
      </c>
      <c r="J7" s="1" t="s">
        <v>227</v>
      </c>
      <c r="K7" s="1" t="s">
        <v>262</v>
      </c>
      <c r="L7" s="1" t="s">
        <v>262</v>
      </c>
      <c r="M7" s="1" t="s">
        <v>228</v>
      </c>
      <c r="N7" s="1" t="s">
        <v>228</v>
      </c>
      <c r="O7" s="1" t="s">
        <v>229</v>
      </c>
      <c r="P7" s="1" t="s">
        <v>230</v>
      </c>
      <c r="Q7" s="1" t="s">
        <v>231</v>
      </c>
      <c r="R7" s="1" t="s">
        <v>263</v>
      </c>
      <c r="S7" s="1" t="s">
        <v>233</v>
      </c>
      <c r="T7" s="1" t="s">
        <v>234</v>
      </c>
      <c r="U7" s="1" t="s">
        <v>235</v>
      </c>
      <c r="V7" s="1" t="s">
        <v>236</v>
      </c>
    </row>
    <row r="8" s="1" customFormat="1" spans="1:22">
      <c r="A8" s="3">
        <v>999225469008799</v>
      </c>
      <c r="B8" s="1" t="s">
        <v>264</v>
      </c>
      <c r="C8" s="1" t="s">
        <v>265</v>
      </c>
      <c r="D8" s="1" t="s">
        <v>266</v>
      </c>
      <c r="E8" s="1" t="s">
        <v>156</v>
      </c>
      <c r="F8" s="1" t="s">
        <v>255</v>
      </c>
      <c r="G8" s="1" t="s">
        <v>249</v>
      </c>
      <c r="H8" s="1" t="s">
        <v>225</v>
      </c>
      <c r="I8" s="1" t="s">
        <v>267</v>
      </c>
      <c r="J8" s="1" t="s">
        <v>227</v>
      </c>
      <c r="K8" s="1" t="s">
        <v>267</v>
      </c>
      <c r="L8" s="1" t="s">
        <v>267</v>
      </c>
      <c r="M8" s="1" t="s">
        <v>228</v>
      </c>
      <c r="N8" s="1" t="s">
        <v>228</v>
      </c>
      <c r="O8" s="1" t="s">
        <v>229</v>
      </c>
      <c r="P8" s="1" t="s">
        <v>230</v>
      </c>
      <c r="Q8" s="1" t="s">
        <v>231</v>
      </c>
      <c r="R8" s="1" t="s">
        <v>268</v>
      </c>
      <c r="S8" s="1" t="s">
        <v>233</v>
      </c>
      <c r="T8" s="1" t="s">
        <v>234</v>
      </c>
      <c r="U8" s="1" t="s">
        <v>235</v>
      </c>
      <c r="V8" s="1" t="s">
        <v>236</v>
      </c>
    </row>
    <row r="9" s="1" customFormat="1" spans="1:22">
      <c r="A9" s="3">
        <v>999225388997368</v>
      </c>
      <c r="B9" s="1" t="s">
        <v>269</v>
      </c>
      <c r="C9" s="1" t="s">
        <v>270</v>
      </c>
      <c r="D9" s="1" t="s">
        <v>271</v>
      </c>
      <c r="E9" s="1" t="s">
        <v>152</v>
      </c>
      <c r="F9" s="1" t="s">
        <v>220</v>
      </c>
      <c r="G9" s="1" t="s">
        <v>272</v>
      </c>
      <c r="H9" s="1" t="s">
        <v>225</v>
      </c>
      <c r="I9" s="1" t="s">
        <v>273</v>
      </c>
      <c r="J9" s="1" t="s">
        <v>227</v>
      </c>
      <c r="K9" s="1" t="s">
        <v>273</v>
      </c>
      <c r="L9" s="1" t="s">
        <v>273</v>
      </c>
      <c r="M9" s="1" t="s">
        <v>228</v>
      </c>
      <c r="N9" s="1" t="s">
        <v>228</v>
      </c>
      <c r="O9" s="1" t="s">
        <v>229</v>
      </c>
      <c r="P9" s="1" t="s">
        <v>230</v>
      </c>
      <c r="Q9" s="1" t="s">
        <v>231</v>
      </c>
      <c r="R9" s="1" t="s">
        <v>274</v>
      </c>
      <c r="S9" s="1" t="s">
        <v>233</v>
      </c>
      <c r="T9" s="1" t="s">
        <v>234</v>
      </c>
      <c r="U9" s="1" t="s">
        <v>235</v>
      </c>
      <c r="V9" s="1" t="s">
        <v>243</v>
      </c>
    </row>
    <row r="10" s="1" customFormat="1" spans="1:22">
      <c r="A10" s="3">
        <v>999225323887116</v>
      </c>
      <c r="B10" s="1" t="s">
        <v>275</v>
      </c>
      <c r="C10" s="1" t="s">
        <v>276</v>
      </c>
      <c r="D10" s="1" t="s">
        <v>271</v>
      </c>
      <c r="E10" s="1" t="s">
        <v>277</v>
      </c>
      <c r="F10" s="1" t="s">
        <v>264</v>
      </c>
      <c r="G10" s="1" t="s">
        <v>278</v>
      </c>
      <c r="H10" s="1" t="s">
        <v>225</v>
      </c>
      <c r="I10" s="1" t="s">
        <v>279</v>
      </c>
      <c r="J10" s="1" t="s">
        <v>227</v>
      </c>
      <c r="K10" s="1" t="s">
        <v>279</v>
      </c>
      <c r="L10" s="1" t="s">
        <v>279</v>
      </c>
      <c r="M10" s="1" t="s">
        <v>228</v>
      </c>
      <c r="N10" s="1" t="s">
        <v>228</v>
      </c>
      <c r="O10" s="1" t="s">
        <v>229</v>
      </c>
      <c r="P10" s="1" t="s">
        <v>230</v>
      </c>
      <c r="Q10" s="1" t="s">
        <v>231</v>
      </c>
      <c r="R10" s="1" t="s">
        <v>280</v>
      </c>
      <c r="S10" s="1" t="s">
        <v>233</v>
      </c>
      <c r="T10" s="1" t="s">
        <v>234</v>
      </c>
      <c r="U10" s="1" t="s">
        <v>235</v>
      </c>
      <c r="V10" s="1" t="s">
        <v>243</v>
      </c>
    </row>
    <row r="11" s="1" customFormat="1" spans="1:22">
      <c r="A11" s="3">
        <v>999225320675120</v>
      </c>
      <c r="B11" s="1" t="s">
        <v>275</v>
      </c>
      <c r="C11" s="1" t="s">
        <v>281</v>
      </c>
      <c r="D11" s="1" t="s">
        <v>257</v>
      </c>
      <c r="E11" s="1" t="s">
        <v>282</v>
      </c>
      <c r="F11" s="1" t="s">
        <v>275</v>
      </c>
      <c r="G11" s="1" t="s">
        <v>269</v>
      </c>
      <c r="H11" s="1" t="s">
        <v>225</v>
      </c>
      <c r="I11" s="1" t="s">
        <v>267</v>
      </c>
      <c r="J11" s="1" t="s">
        <v>227</v>
      </c>
      <c r="K11" s="1" t="s">
        <v>267</v>
      </c>
      <c r="L11" s="1" t="s">
        <v>267</v>
      </c>
      <c r="M11" s="1" t="s">
        <v>228</v>
      </c>
      <c r="N11" s="1" t="s">
        <v>228</v>
      </c>
      <c r="O11" s="1" t="s">
        <v>229</v>
      </c>
      <c r="P11" s="1" t="s">
        <v>230</v>
      </c>
      <c r="Q11" s="1" t="s">
        <v>231</v>
      </c>
      <c r="R11" s="1" t="s">
        <v>283</v>
      </c>
      <c r="S11" s="1" t="s">
        <v>233</v>
      </c>
      <c r="T11" s="1" t="s">
        <v>234</v>
      </c>
      <c r="U11" s="1" t="s">
        <v>235</v>
      </c>
      <c r="V11" s="1" t="s">
        <v>243</v>
      </c>
    </row>
    <row r="12" s="1" customFormat="1" spans="1:22">
      <c r="A12" s="3">
        <v>999225317803473</v>
      </c>
      <c r="B12" s="1" t="s">
        <v>275</v>
      </c>
      <c r="C12" s="1" t="s">
        <v>284</v>
      </c>
      <c r="D12" s="1" t="s">
        <v>271</v>
      </c>
      <c r="E12" s="1" t="s">
        <v>285</v>
      </c>
      <c r="F12" s="1" t="s">
        <v>255</v>
      </c>
      <c r="G12" s="1" t="s">
        <v>223</v>
      </c>
      <c r="H12" s="1" t="s">
        <v>225</v>
      </c>
      <c r="I12" s="1" t="s">
        <v>273</v>
      </c>
      <c r="J12" s="1" t="s">
        <v>227</v>
      </c>
      <c r="K12" s="1" t="s">
        <v>273</v>
      </c>
      <c r="L12" s="1" t="s">
        <v>273</v>
      </c>
      <c r="M12" s="1" t="s">
        <v>228</v>
      </c>
      <c r="N12" s="1" t="s">
        <v>228</v>
      </c>
      <c r="O12" s="1" t="s">
        <v>229</v>
      </c>
      <c r="P12" s="1" t="s">
        <v>230</v>
      </c>
      <c r="Q12" s="1" t="s">
        <v>231</v>
      </c>
      <c r="R12" s="1" t="s">
        <v>286</v>
      </c>
      <c r="S12" s="1" t="s">
        <v>233</v>
      </c>
      <c r="T12" s="1" t="s">
        <v>234</v>
      </c>
      <c r="U12" s="1" t="s">
        <v>235</v>
      </c>
      <c r="V12" s="1" t="s">
        <v>243</v>
      </c>
    </row>
    <row r="13" s="1" customFormat="1" spans="1:22">
      <c r="A13" s="3">
        <v>999225290828866</v>
      </c>
      <c r="B13" s="1" t="s">
        <v>287</v>
      </c>
      <c r="C13" s="1" t="s">
        <v>288</v>
      </c>
      <c r="D13" s="1" t="s">
        <v>271</v>
      </c>
      <c r="E13" s="1" t="s">
        <v>136</v>
      </c>
      <c r="F13" s="1" t="s">
        <v>223</v>
      </c>
      <c r="G13" s="1" t="s">
        <v>240</v>
      </c>
      <c r="H13" s="1" t="s">
        <v>225</v>
      </c>
      <c r="I13" s="1" t="s">
        <v>289</v>
      </c>
      <c r="J13" s="1" t="s">
        <v>227</v>
      </c>
      <c r="K13" s="1" t="s">
        <v>289</v>
      </c>
      <c r="L13" s="1" t="s">
        <v>289</v>
      </c>
      <c r="M13" s="1" t="s">
        <v>228</v>
      </c>
      <c r="N13" s="1" t="s">
        <v>228</v>
      </c>
      <c r="O13" s="1" t="s">
        <v>229</v>
      </c>
      <c r="P13" s="1" t="s">
        <v>230</v>
      </c>
      <c r="Q13" s="1" t="s">
        <v>231</v>
      </c>
      <c r="R13" s="1" t="s">
        <v>290</v>
      </c>
      <c r="S13" s="1" t="s">
        <v>233</v>
      </c>
      <c r="T13" s="1" t="s">
        <v>234</v>
      </c>
      <c r="U13" s="1" t="s">
        <v>235</v>
      </c>
      <c r="V13" s="1" t="s">
        <v>243</v>
      </c>
    </row>
    <row r="14" s="1" customFormat="1" spans="1:22">
      <c r="A14" s="3">
        <v>999225236026486</v>
      </c>
      <c r="B14" s="1" t="s">
        <v>291</v>
      </c>
      <c r="C14" s="1" t="s">
        <v>292</v>
      </c>
      <c r="D14" s="1" t="s">
        <v>293</v>
      </c>
      <c r="E14" s="1" t="s">
        <v>133</v>
      </c>
      <c r="F14" s="1" t="s">
        <v>252</v>
      </c>
      <c r="G14" s="1" t="s">
        <v>223</v>
      </c>
      <c r="H14" s="1" t="s">
        <v>225</v>
      </c>
      <c r="I14" s="1" t="s">
        <v>294</v>
      </c>
      <c r="J14" s="1" t="s">
        <v>227</v>
      </c>
      <c r="K14" s="1" t="s">
        <v>294</v>
      </c>
      <c r="L14" s="1" t="s">
        <v>294</v>
      </c>
      <c r="M14" s="1" t="s">
        <v>228</v>
      </c>
      <c r="N14" s="1" t="s">
        <v>228</v>
      </c>
      <c r="O14" s="1" t="s">
        <v>229</v>
      </c>
      <c r="P14" s="1" t="s">
        <v>230</v>
      </c>
      <c r="Q14" s="1" t="s">
        <v>231</v>
      </c>
      <c r="R14" s="1" t="s">
        <v>295</v>
      </c>
      <c r="S14" s="1" t="s">
        <v>233</v>
      </c>
      <c r="T14" s="1" t="s">
        <v>234</v>
      </c>
      <c r="U14" s="1" t="s">
        <v>235</v>
      </c>
      <c r="V14" s="1" t="s">
        <v>236</v>
      </c>
    </row>
    <row r="15" s="1" customFormat="1" spans="1:22">
      <c r="A15" s="3">
        <v>999225204786423</v>
      </c>
      <c r="B15" s="1" t="s">
        <v>296</v>
      </c>
      <c r="C15" s="1" t="s">
        <v>297</v>
      </c>
      <c r="D15" s="1" t="s">
        <v>251</v>
      </c>
      <c r="E15" s="1" t="s">
        <v>298</v>
      </c>
      <c r="F15" s="1" t="s">
        <v>252</v>
      </c>
      <c r="G15" s="1" t="s">
        <v>223</v>
      </c>
      <c r="H15" s="1" t="s">
        <v>225</v>
      </c>
      <c r="I15" s="1" t="s">
        <v>299</v>
      </c>
      <c r="J15" s="1" t="s">
        <v>227</v>
      </c>
      <c r="K15" s="1" t="s">
        <v>299</v>
      </c>
      <c r="L15" s="1" t="s">
        <v>299</v>
      </c>
      <c r="M15" s="1" t="s">
        <v>228</v>
      </c>
      <c r="N15" s="1" t="s">
        <v>228</v>
      </c>
      <c r="O15" s="1" t="s">
        <v>229</v>
      </c>
      <c r="P15" s="1" t="s">
        <v>230</v>
      </c>
      <c r="Q15" s="1" t="s">
        <v>231</v>
      </c>
      <c r="R15" s="1" t="s">
        <v>300</v>
      </c>
      <c r="S15" s="1" t="s">
        <v>233</v>
      </c>
      <c r="T15" s="1" t="s">
        <v>234</v>
      </c>
      <c r="U15" s="1" t="s">
        <v>235</v>
      </c>
      <c r="V15" s="1" t="s">
        <v>236</v>
      </c>
    </row>
    <row r="16" s="1" customFormat="1" spans="1:22">
      <c r="A16" s="3">
        <v>999225121257862</v>
      </c>
      <c r="B16" s="1" t="s">
        <v>301</v>
      </c>
      <c r="C16" s="1" t="s">
        <v>302</v>
      </c>
      <c r="D16" s="1" t="s">
        <v>266</v>
      </c>
      <c r="E16" s="1" t="s">
        <v>303</v>
      </c>
      <c r="F16" s="1" t="s">
        <v>223</v>
      </c>
      <c r="G16" s="1" t="s">
        <v>240</v>
      </c>
      <c r="H16" s="1" t="s">
        <v>225</v>
      </c>
      <c r="I16" s="1" t="s">
        <v>304</v>
      </c>
      <c r="J16" s="1" t="s">
        <v>227</v>
      </c>
      <c r="K16" s="1" t="s">
        <v>304</v>
      </c>
      <c r="L16" s="1" t="s">
        <v>304</v>
      </c>
      <c r="M16" s="1" t="s">
        <v>228</v>
      </c>
      <c r="N16" s="1" t="s">
        <v>228</v>
      </c>
      <c r="O16" s="1" t="s">
        <v>229</v>
      </c>
      <c r="P16" s="1" t="s">
        <v>230</v>
      </c>
      <c r="Q16" s="1" t="s">
        <v>231</v>
      </c>
      <c r="R16" s="1" t="s">
        <v>305</v>
      </c>
      <c r="S16" s="1" t="s">
        <v>233</v>
      </c>
      <c r="T16" s="1" t="s">
        <v>234</v>
      </c>
      <c r="U16" s="1" t="s">
        <v>235</v>
      </c>
      <c r="V16" s="1" t="s">
        <v>236</v>
      </c>
    </row>
    <row r="17" s="1" customFormat="1" spans="1:22">
      <c r="A17" s="3">
        <v>999225023510264</v>
      </c>
      <c r="B17" s="1" t="s">
        <v>306</v>
      </c>
      <c r="C17" s="1" t="s">
        <v>307</v>
      </c>
      <c r="D17" s="1" t="s">
        <v>293</v>
      </c>
      <c r="E17" s="1" t="s">
        <v>124</v>
      </c>
      <c r="F17" s="1" t="s">
        <v>308</v>
      </c>
      <c r="G17" s="1" t="s">
        <v>309</v>
      </c>
      <c r="H17" s="1" t="s">
        <v>225</v>
      </c>
      <c r="I17" s="1" t="s">
        <v>310</v>
      </c>
      <c r="J17" s="1" t="s">
        <v>227</v>
      </c>
      <c r="K17" s="1" t="s">
        <v>310</v>
      </c>
      <c r="L17" s="1" t="s">
        <v>310</v>
      </c>
      <c r="M17" s="1" t="s">
        <v>228</v>
      </c>
      <c r="N17" s="1" t="s">
        <v>228</v>
      </c>
      <c r="O17" s="1" t="s">
        <v>229</v>
      </c>
      <c r="P17" s="1" t="s">
        <v>230</v>
      </c>
      <c r="Q17" s="1" t="s">
        <v>231</v>
      </c>
      <c r="R17" s="1" t="s">
        <v>311</v>
      </c>
      <c r="S17" s="1" t="s">
        <v>233</v>
      </c>
      <c r="T17" s="1" t="s">
        <v>234</v>
      </c>
      <c r="U17" s="1" t="s">
        <v>235</v>
      </c>
      <c r="V17" s="1" t="s">
        <v>236</v>
      </c>
    </row>
    <row r="18" s="1" customFormat="1" spans="1:22">
      <c r="A18" s="3">
        <v>999224988550325</v>
      </c>
      <c r="B18" s="1" t="s">
        <v>312</v>
      </c>
      <c r="C18" s="1" t="s">
        <v>313</v>
      </c>
      <c r="D18" s="1" t="s">
        <v>266</v>
      </c>
      <c r="E18" s="1" t="s">
        <v>314</v>
      </c>
      <c r="F18" s="1" t="s">
        <v>223</v>
      </c>
      <c r="G18" s="1" t="s">
        <v>240</v>
      </c>
      <c r="H18" s="1" t="s">
        <v>225</v>
      </c>
      <c r="I18" s="1" t="s">
        <v>315</v>
      </c>
      <c r="J18" s="1" t="s">
        <v>227</v>
      </c>
      <c r="K18" s="1" t="s">
        <v>315</v>
      </c>
      <c r="L18" s="1" t="s">
        <v>315</v>
      </c>
      <c r="M18" s="1" t="s">
        <v>228</v>
      </c>
      <c r="N18" s="1" t="s">
        <v>228</v>
      </c>
      <c r="O18" s="1" t="s">
        <v>229</v>
      </c>
      <c r="P18" s="1" t="s">
        <v>230</v>
      </c>
      <c r="Q18" s="1" t="s">
        <v>231</v>
      </c>
      <c r="R18" s="1" t="s">
        <v>316</v>
      </c>
      <c r="S18" s="1" t="s">
        <v>233</v>
      </c>
      <c r="T18" s="1" t="s">
        <v>234</v>
      </c>
      <c r="U18" s="1" t="s">
        <v>235</v>
      </c>
      <c r="V18" s="1" t="s">
        <v>236</v>
      </c>
    </row>
    <row r="19" s="1" customFormat="1" spans="1:22">
      <c r="A19" s="3">
        <v>999224960949023</v>
      </c>
      <c r="B19" s="1" t="s">
        <v>317</v>
      </c>
      <c r="C19" s="1" t="s">
        <v>318</v>
      </c>
      <c r="D19" s="1" t="s">
        <v>271</v>
      </c>
      <c r="E19" s="1" t="s">
        <v>118</v>
      </c>
      <c r="F19" s="1" t="s">
        <v>249</v>
      </c>
      <c r="G19" s="1" t="s">
        <v>224</v>
      </c>
      <c r="H19" s="1" t="s">
        <v>225</v>
      </c>
      <c r="I19" s="1" t="s">
        <v>273</v>
      </c>
      <c r="J19" s="1" t="s">
        <v>227</v>
      </c>
      <c r="K19" s="1" t="s">
        <v>273</v>
      </c>
      <c r="L19" s="1" t="s">
        <v>273</v>
      </c>
      <c r="M19" s="1" t="s">
        <v>228</v>
      </c>
      <c r="N19" s="1" t="s">
        <v>228</v>
      </c>
      <c r="O19" s="1" t="s">
        <v>229</v>
      </c>
      <c r="P19" s="1" t="s">
        <v>230</v>
      </c>
      <c r="Q19" s="1" t="s">
        <v>231</v>
      </c>
      <c r="R19" s="1" t="s">
        <v>319</v>
      </c>
      <c r="S19" s="1" t="s">
        <v>233</v>
      </c>
      <c r="T19" s="1" t="s">
        <v>234</v>
      </c>
      <c r="U19" s="1" t="s">
        <v>235</v>
      </c>
      <c r="V19" s="1" t="s">
        <v>243</v>
      </c>
    </row>
    <row r="20" s="1" customFormat="1" spans="1:22">
      <c r="A20" s="3">
        <v>999224959721284</v>
      </c>
      <c r="B20" s="1" t="s">
        <v>320</v>
      </c>
      <c r="C20" s="1" t="s">
        <v>321</v>
      </c>
      <c r="D20" s="1" t="s">
        <v>271</v>
      </c>
      <c r="E20" s="1" t="s">
        <v>115</v>
      </c>
      <c r="F20" s="1" t="s">
        <v>249</v>
      </c>
      <c r="G20" s="1" t="s">
        <v>223</v>
      </c>
      <c r="H20" s="1" t="s">
        <v>225</v>
      </c>
      <c r="I20" s="1" t="s">
        <v>322</v>
      </c>
      <c r="J20" s="1" t="s">
        <v>227</v>
      </c>
      <c r="K20" s="1" t="s">
        <v>322</v>
      </c>
      <c r="L20" s="1" t="s">
        <v>322</v>
      </c>
      <c r="M20" s="1" t="s">
        <v>228</v>
      </c>
      <c r="N20" s="1" t="s">
        <v>228</v>
      </c>
      <c r="O20" s="1" t="s">
        <v>229</v>
      </c>
      <c r="P20" s="1" t="s">
        <v>230</v>
      </c>
      <c r="Q20" s="1" t="s">
        <v>231</v>
      </c>
      <c r="R20" s="1" t="s">
        <v>323</v>
      </c>
      <c r="S20" s="1" t="s">
        <v>233</v>
      </c>
      <c r="T20" s="1" t="s">
        <v>234</v>
      </c>
      <c r="U20" s="1" t="s">
        <v>235</v>
      </c>
      <c r="V20" s="1" t="s">
        <v>243</v>
      </c>
    </row>
    <row r="21" s="1" customFormat="1" spans="1:22">
      <c r="A21" s="3">
        <v>999224951555713</v>
      </c>
      <c r="B21" s="1" t="s">
        <v>320</v>
      </c>
      <c r="C21" s="1" t="s">
        <v>324</v>
      </c>
      <c r="D21" s="1" t="s">
        <v>293</v>
      </c>
      <c r="E21" s="1" t="s">
        <v>113</v>
      </c>
      <c r="F21" s="1" t="s">
        <v>309</v>
      </c>
      <c r="G21" s="1" t="s">
        <v>325</v>
      </c>
      <c r="H21" s="1" t="s">
        <v>225</v>
      </c>
      <c r="I21" s="1" t="s">
        <v>326</v>
      </c>
      <c r="J21" s="1" t="s">
        <v>227</v>
      </c>
      <c r="K21" s="1" t="s">
        <v>326</v>
      </c>
      <c r="L21" s="1" t="s">
        <v>326</v>
      </c>
      <c r="M21" s="1" t="s">
        <v>228</v>
      </c>
      <c r="N21" s="1" t="s">
        <v>228</v>
      </c>
      <c r="O21" s="1" t="s">
        <v>229</v>
      </c>
      <c r="P21" s="1" t="s">
        <v>230</v>
      </c>
      <c r="Q21" s="1" t="s">
        <v>231</v>
      </c>
      <c r="R21" s="1" t="s">
        <v>327</v>
      </c>
      <c r="S21" s="1" t="s">
        <v>233</v>
      </c>
      <c r="T21" s="1" t="s">
        <v>234</v>
      </c>
      <c r="U21" s="1" t="s">
        <v>235</v>
      </c>
      <c r="V21" s="1" t="s">
        <v>236</v>
      </c>
    </row>
    <row r="22" s="1" customFormat="1" spans="1:22">
      <c r="A22" s="3">
        <v>999224945979198</v>
      </c>
      <c r="B22" s="1" t="s">
        <v>320</v>
      </c>
      <c r="C22" s="1" t="s">
        <v>328</v>
      </c>
      <c r="D22" s="1" t="s">
        <v>266</v>
      </c>
      <c r="E22" s="1" t="s">
        <v>329</v>
      </c>
      <c r="F22" s="1" t="s">
        <v>223</v>
      </c>
      <c r="G22" s="1" t="s">
        <v>240</v>
      </c>
      <c r="H22" s="1" t="s">
        <v>225</v>
      </c>
      <c r="I22" s="1" t="s">
        <v>330</v>
      </c>
      <c r="J22" s="1" t="s">
        <v>227</v>
      </c>
      <c r="K22" s="1" t="s">
        <v>330</v>
      </c>
      <c r="L22" s="1" t="s">
        <v>330</v>
      </c>
      <c r="M22" s="1" t="s">
        <v>228</v>
      </c>
      <c r="N22" s="1" t="s">
        <v>228</v>
      </c>
      <c r="O22" s="1" t="s">
        <v>229</v>
      </c>
      <c r="P22" s="1" t="s">
        <v>230</v>
      </c>
      <c r="Q22" s="1" t="s">
        <v>231</v>
      </c>
      <c r="R22" s="1" t="s">
        <v>331</v>
      </c>
      <c r="S22" s="1" t="s">
        <v>233</v>
      </c>
      <c r="T22" s="1" t="s">
        <v>234</v>
      </c>
      <c r="U22" s="1" t="s">
        <v>235</v>
      </c>
      <c r="V22" s="1" t="s">
        <v>236</v>
      </c>
    </row>
    <row r="23" s="1" customFormat="1" spans="1:22">
      <c r="A23" s="3">
        <v>999224945911981</v>
      </c>
      <c r="B23" s="1" t="s">
        <v>320</v>
      </c>
      <c r="C23" s="1" t="s">
        <v>332</v>
      </c>
      <c r="D23" s="1" t="s">
        <v>266</v>
      </c>
      <c r="E23" s="1" t="s">
        <v>106</v>
      </c>
      <c r="F23" s="1" t="s">
        <v>223</v>
      </c>
      <c r="G23" s="1" t="s">
        <v>240</v>
      </c>
      <c r="H23" s="1" t="s">
        <v>225</v>
      </c>
      <c r="I23" s="1" t="s">
        <v>330</v>
      </c>
      <c r="J23" s="1" t="s">
        <v>227</v>
      </c>
      <c r="K23" s="1" t="s">
        <v>330</v>
      </c>
      <c r="L23" s="1" t="s">
        <v>330</v>
      </c>
      <c r="M23" s="1" t="s">
        <v>228</v>
      </c>
      <c r="N23" s="1" t="s">
        <v>228</v>
      </c>
      <c r="O23" s="1" t="s">
        <v>229</v>
      </c>
      <c r="P23" s="1" t="s">
        <v>230</v>
      </c>
      <c r="Q23" s="1" t="s">
        <v>231</v>
      </c>
      <c r="R23" s="1" t="s">
        <v>333</v>
      </c>
      <c r="S23" s="1" t="s">
        <v>233</v>
      </c>
      <c r="T23" s="1" t="s">
        <v>234</v>
      </c>
      <c r="U23" s="1" t="s">
        <v>235</v>
      </c>
      <c r="V23" s="1" t="s">
        <v>236</v>
      </c>
    </row>
    <row r="24" s="1" customFormat="1" spans="1:22">
      <c r="A24" s="3">
        <v>999224944397085</v>
      </c>
      <c r="B24" s="1" t="s">
        <v>320</v>
      </c>
      <c r="C24" s="1" t="s">
        <v>334</v>
      </c>
      <c r="D24" s="1" t="s">
        <v>293</v>
      </c>
      <c r="E24" s="1" t="s">
        <v>104</v>
      </c>
      <c r="F24" s="1" t="s">
        <v>308</v>
      </c>
      <c r="G24" s="1" t="s">
        <v>269</v>
      </c>
      <c r="H24" s="1" t="s">
        <v>225</v>
      </c>
      <c r="I24" s="1" t="s">
        <v>335</v>
      </c>
      <c r="J24" s="1" t="s">
        <v>227</v>
      </c>
      <c r="K24" s="1" t="s">
        <v>335</v>
      </c>
      <c r="L24" s="1" t="s">
        <v>335</v>
      </c>
      <c r="M24" s="1" t="s">
        <v>228</v>
      </c>
      <c r="N24" s="1" t="s">
        <v>228</v>
      </c>
      <c r="O24" s="1" t="s">
        <v>229</v>
      </c>
      <c r="P24" s="1" t="s">
        <v>230</v>
      </c>
      <c r="Q24" s="1" t="s">
        <v>231</v>
      </c>
      <c r="R24" s="1" t="s">
        <v>336</v>
      </c>
      <c r="S24" s="1" t="s">
        <v>233</v>
      </c>
      <c r="T24" s="1" t="s">
        <v>234</v>
      </c>
      <c r="U24" s="1" t="s">
        <v>235</v>
      </c>
      <c r="V24" s="1" t="s">
        <v>236</v>
      </c>
    </row>
    <row r="25" s="1" customFormat="1" spans="1:22">
      <c r="A25" s="3">
        <v>999224933358465</v>
      </c>
      <c r="B25" s="1" t="s">
        <v>337</v>
      </c>
      <c r="C25" s="1" t="s">
        <v>338</v>
      </c>
      <c r="D25" s="1" t="s">
        <v>293</v>
      </c>
      <c r="E25" s="1" t="s">
        <v>97</v>
      </c>
      <c r="F25" s="1" t="s">
        <v>255</v>
      </c>
      <c r="G25" s="1" t="s">
        <v>252</v>
      </c>
      <c r="H25" s="1" t="s">
        <v>225</v>
      </c>
      <c r="I25" s="1" t="s">
        <v>339</v>
      </c>
      <c r="J25" s="1" t="s">
        <v>227</v>
      </c>
      <c r="K25" s="1" t="s">
        <v>339</v>
      </c>
      <c r="L25" s="1" t="s">
        <v>339</v>
      </c>
      <c r="M25" s="1" t="s">
        <v>228</v>
      </c>
      <c r="N25" s="1" t="s">
        <v>228</v>
      </c>
      <c r="O25" s="1" t="s">
        <v>229</v>
      </c>
      <c r="P25" s="1" t="s">
        <v>230</v>
      </c>
      <c r="Q25" s="1" t="s">
        <v>231</v>
      </c>
      <c r="R25" s="1" t="s">
        <v>340</v>
      </c>
      <c r="S25" s="1" t="s">
        <v>233</v>
      </c>
      <c r="T25" s="1" t="s">
        <v>234</v>
      </c>
      <c r="U25" s="1" t="s">
        <v>235</v>
      </c>
      <c r="V25" s="1" t="s">
        <v>236</v>
      </c>
    </row>
    <row r="26" s="1" customFormat="1" spans="1:22">
      <c r="A26" s="3">
        <v>999224916052564</v>
      </c>
      <c r="B26" s="1" t="s">
        <v>341</v>
      </c>
      <c r="C26" s="1" t="s">
        <v>342</v>
      </c>
      <c r="D26" s="1" t="s">
        <v>293</v>
      </c>
      <c r="E26" s="1" t="s">
        <v>93</v>
      </c>
      <c r="F26" s="1" t="s">
        <v>249</v>
      </c>
      <c r="G26" s="1" t="s">
        <v>223</v>
      </c>
      <c r="H26" s="1" t="s">
        <v>225</v>
      </c>
      <c r="I26" s="1" t="s">
        <v>343</v>
      </c>
      <c r="J26" s="1" t="s">
        <v>227</v>
      </c>
      <c r="K26" s="1" t="s">
        <v>343</v>
      </c>
      <c r="L26" s="1" t="s">
        <v>343</v>
      </c>
      <c r="M26" s="1" t="s">
        <v>228</v>
      </c>
      <c r="N26" s="1" t="s">
        <v>228</v>
      </c>
      <c r="O26" s="1" t="s">
        <v>229</v>
      </c>
      <c r="P26" s="1" t="s">
        <v>230</v>
      </c>
      <c r="Q26" s="1" t="s">
        <v>231</v>
      </c>
      <c r="R26" s="1" t="s">
        <v>344</v>
      </c>
      <c r="S26" s="1" t="s">
        <v>233</v>
      </c>
      <c r="T26" s="1" t="s">
        <v>234</v>
      </c>
      <c r="U26" s="1" t="s">
        <v>235</v>
      </c>
      <c r="V26" s="1" t="s">
        <v>236</v>
      </c>
    </row>
    <row r="27" s="1" customFormat="1" spans="1:22">
      <c r="A27" s="3">
        <v>999224841351887</v>
      </c>
      <c r="B27" s="1" t="s">
        <v>345</v>
      </c>
      <c r="C27" s="1" t="s">
        <v>346</v>
      </c>
      <c r="D27" s="1" t="s">
        <v>266</v>
      </c>
      <c r="E27" s="1" t="s">
        <v>347</v>
      </c>
      <c r="F27" s="1" t="s">
        <v>249</v>
      </c>
      <c r="G27" s="1" t="s">
        <v>223</v>
      </c>
      <c r="H27" s="1" t="s">
        <v>225</v>
      </c>
      <c r="I27" s="1" t="s">
        <v>348</v>
      </c>
      <c r="J27" s="1" t="s">
        <v>227</v>
      </c>
      <c r="K27" s="1" t="s">
        <v>348</v>
      </c>
      <c r="L27" s="1" t="s">
        <v>348</v>
      </c>
      <c r="M27" s="1" t="s">
        <v>228</v>
      </c>
      <c r="N27" s="1" t="s">
        <v>228</v>
      </c>
      <c r="O27" s="1" t="s">
        <v>229</v>
      </c>
      <c r="P27" s="1" t="s">
        <v>230</v>
      </c>
      <c r="Q27" s="1" t="s">
        <v>231</v>
      </c>
      <c r="R27" s="1" t="s">
        <v>349</v>
      </c>
      <c r="S27" s="1" t="s">
        <v>233</v>
      </c>
      <c r="T27" s="1" t="s">
        <v>234</v>
      </c>
      <c r="U27" s="1" t="s">
        <v>235</v>
      </c>
      <c r="V27" s="1" t="s">
        <v>236</v>
      </c>
    </row>
    <row r="28" s="1" customFormat="1" spans="1:22">
      <c r="A28" s="3">
        <v>999224799185761</v>
      </c>
      <c r="B28" s="1" t="s">
        <v>350</v>
      </c>
      <c r="C28" s="1" t="s">
        <v>351</v>
      </c>
      <c r="D28" s="1" t="s">
        <v>271</v>
      </c>
      <c r="E28" s="1" t="s">
        <v>84</v>
      </c>
      <c r="F28" s="1" t="s">
        <v>352</v>
      </c>
      <c r="G28" s="1" t="s">
        <v>309</v>
      </c>
      <c r="H28" s="1" t="s">
        <v>225</v>
      </c>
      <c r="I28" s="1" t="s">
        <v>289</v>
      </c>
      <c r="J28" s="1" t="s">
        <v>227</v>
      </c>
      <c r="K28" s="1" t="s">
        <v>289</v>
      </c>
      <c r="L28" s="1" t="s">
        <v>289</v>
      </c>
      <c r="M28" s="1" t="s">
        <v>228</v>
      </c>
      <c r="N28" s="1" t="s">
        <v>228</v>
      </c>
      <c r="O28" s="1" t="s">
        <v>229</v>
      </c>
      <c r="P28" s="1" t="s">
        <v>230</v>
      </c>
      <c r="Q28" s="1" t="s">
        <v>231</v>
      </c>
      <c r="R28" s="1" t="s">
        <v>353</v>
      </c>
      <c r="S28" s="1" t="s">
        <v>233</v>
      </c>
      <c r="T28" s="1" t="s">
        <v>234</v>
      </c>
      <c r="U28" s="1" t="s">
        <v>235</v>
      </c>
      <c r="V28" s="1" t="s">
        <v>243</v>
      </c>
    </row>
    <row r="29" s="1" customFormat="1" spans="1:22">
      <c r="A29" s="3">
        <v>999224784590849</v>
      </c>
      <c r="B29" s="1" t="s">
        <v>354</v>
      </c>
      <c r="C29" s="1" t="s">
        <v>355</v>
      </c>
      <c r="D29" s="1" t="s">
        <v>271</v>
      </c>
      <c r="E29" s="1" t="s">
        <v>356</v>
      </c>
      <c r="F29" s="1" t="s">
        <v>287</v>
      </c>
      <c r="G29" s="1" t="s">
        <v>325</v>
      </c>
      <c r="H29" s="1" t="s">
        <v>225</v>
      </c>
      <c r="I29" s="1" t="s">
        <v>357</v>
      </c>
      <c r="J29" s="1" t="s">
        <v>227</v>
      </c>
      <c r="K29" s="1" t="s">
        <v>357</v>
      </c>
      <c r="L29" s="1" t="s">
        <v>357</v>
      </c>
      <c r="M29" s="1" t="s">
        <v>228</v>
      </c>
      <c r="N29" s="1" t="s">
        <v>228</v>
      </c>
      <c r="O29" s="1" t="s">
        <v>229</v>
      </c>
      <c r="P29" s="1" t="s">
        <v>230</v>
      </c>
      <c r="Q29" s="1" t="s">
        <v>231</v>
      </c>
      <c r="R29" s="1" t="s">
        <v>358</v>
      </c>
      <c r="S29" s="1" t="s">
        <v>233</v>
      </c>
      <c r="T29" s="1" t="s">
        <v>234</v>
      </c>
      <c r="U29" s="1" t="s">
        <v>235</v>
      </c>
      <c r="V29" s="1" t="s">
        <v>243</v>
      </c>
    </row>
    <row r="30" s="1" customFormat="1" spans="1:22">
      <c r="A30" s="3">
        <v>24742335648</v>
      </c>
      <c r="B30" s="1" t="s">
        <v>359</v>
      </c>
      <c r="C30" s="1" t="s">
        <v>360</v>
      </c>
      <c r="D30" s="1" t="s">
        <v>266</v>
      </c>
      <c r="E30" s="1" t="s">
        <v>77</v>
      </c>
      <c r="F30" s="1" t="s">
        <v>252</v>
      </c>
      <c r="G30" s="1" t="s">
        <v>272</v>
      </c>
      <c r="H30" s="1" t="s">
        <v>225</v>
      </c>
      <c r="I30" s="1" t="s">
        <v>361</v>
      </c>
      <c r="J30" s="1" t="s">
        <v>227</v>
      </c>
      <c r="K30" s="1" t="s">
        <v>361</v>
      </c>
      <c r="L30" s="1" t="s">
        <v>361</v>
      </c>
      <c r="M30" s="1" t="s">
        <v>228</v>
      </c>
      <c r="N30" s="1" t="s">
        <v>228</v>
      </c>
      <c r="O30" s="1" t="s">
        <v>229</v>
      </c>
      <c r="P30" s="1" t="s">
        <v>230</v>
      </c>
      <c r="Q30" s="1" t="s">
        <v>231</v>
      </c>
      <c r="R30" s="1" t="s">
        <v>362</v>
      </c>
      <c r="S30" s="1" t="s">
        <v>233</v>
      </c>
      <c r="T30" s="1" t="s">
        <v>234</v>
      </c>
      <c r="U30" s="1" t="s">
        <v>235</v>
      </c>
      <c r="V30" s="1" t="s">
        <v>236</v>
      </c>
    </row>
    <row r="31" s="1" customFormat="1" spans="1:22">
      <c r="A31" s="3">
        <v>999224709644756</v>
      </c>
      <c r="B31" s="1" t="s">
        <v>363</v>
      </c>
      <c r="C31" s="1" t="s">
        <v>364</v>
      </c>
      <c r="D31" s="1" t="s">
        <v>271</v>
      </c>
      <c r="E31" s="1" t="s">
        <v>365</v>
      </c>
      <c r="F31" s="1" t="s">
        <v>366</v>
      </c>
      <c r="G31" s="1" t="s">
        <v>269</v>
      </c>
      <c r="H31" s="1" t="s">
        <v>225</v>
      </c>
      <c r="I31" s="1" t="s">
        <v>367</v>
      </c>
      <c r="J31" s="1" t="s">
        <v>227</v>
      </c>
      <c r="K31" s="1" t="s">
        <v>367</v>
      </c>
      <c r="L31" s="1" t="s">
        <v>367</v>
      </c>
      <c r="M31" s="1" t="s">
        <v>228</v>
      </c>
      <c r="N31" s="1" t="s">
        <v>228</v>
      </c>
      <c r="O31" s="1" t="s">
        <v>229</v>
      </c>
      <c r="P31" s="1" t="s">
        <v>230</v>
      </c>
      <c r="Q31" s="1" t="s">
        <v>231</v>
      </c>
      <c r="R31" s="1" t="s">
        <v>368</v>
      </c>
      <c r="S31" s="1" t="s">
        <v>233</v>
      </c>
      <c r="T31" s="1" t="s">
        <v>234</v>
      </c>
      <c r="U31" s="1" t="s">
        <v>235</v>
      </c>
      <c r="V31" s="1" t="s">
        <v>243</v>
      </c>
    </row>
    <row r="32" s="1" customFormat="1" spans="1:22">
      <c r="A32" s="3">
        <v>999224660366000</v>
      </c>
      <c r="B32" s="1" t="s">
        <v>369</v>
      </c>
      <c r="C32" s="1" t="s">
        <v>370</v>
      </c>
      <c r="D32" s="1" t="s">
        <v>271</v>
      </c>
      <c r="E32" s="1" t="s">
        <v>67</v>
      </c>
      <c r="F32" s="1" t="s">
        <v>371</v>
      </c>
      <c r="G32" s="1" t="s">
        <v>260</v>
      </c>
      <c r="H32" s="1" t="s">
        <v>225</v>
      </c>
      <c r="I32" s="1" t="s">
        <v>372</v>
      </c>
      <c r="J32" s="1" t="s">
        <v>227</v>
      </c>
      <c r="K32" s="1" t="s">
        <v>372</v>
      </c>
      <c r="L32" s="1" t="s">
        <v>372</v>
      </c>
      <c r="M32" s="1" t="s">
        <v>228</v>
      </c>
      <c r="N32" s="1" t="s">
        <v>228</v>
      </c>
      <c r="O32" s="1" t="s">
        <v>229</v>
      </c>
      <c r="P32" s="1" t="s">
        <v>230</v>
      </c>
      <c r="Q32" s="1" t="s">
        <v>231</v>
      </c>
      <c r="R32" s="1" t="s">
        <v>373</v>
      </c>
      <c r="S32" s="1" t="s">
        <v>233</v>
      </c>
      <c r="T32" s="1" t="s">
        <v>234</v>
      </c>
      <c r="U32" s="1" t="s">
        <v>235</v>
      </c>
      <c r="V32" s="1" t="s">
        <v>243</v>
      </c>
    </row>
    <row r="33" s="1" customFormat="1" spans="1:22">
      <c r="A33" s="3">
        <v>999224598277295</v>
      </c>
      <c r="B33" s="1" t="s">
        <v>374</v>
      </c>
      <c r="C33" s="1" t="s">
        <v>375</v>
      </c>
      <c r="D33" s="1" t="s">
        <v>271</v>
      </c>
      <c r="E33" s="1" t="s">
        <v>376</v>
      </c>
      <c r="F33" s="1" t="s">
        <v>269</v>
      </c>
      <c r="G33" s="1" t="s">
        <v>220</v>
      </c>
      <c r="H33" s="1" t="s">
        <v>225</v>
      </c>
      <c r="I33" s="1" t="s">
        <v>377</v>
      </c>
      <c r="J33" s="1" t="s">
        <v>227</v>
      </c>
      <c r="K33" s="1" t="s">
        <v>377</v>
      </c>
      <c r="L33" s="1" t="s">
        <v>377</v>
      </c>
      <c r="M33" s="1" t="s">
        <v>228</v>
      </c>
      <c r="N33" s="1" t="s">
        <v>228</v>
      </c>
      <c r="O33" s="1" t="s">
        <v>229</v>
      </c>
      <c r="P33" s="1" t="s">
        <v>230</v>
      </c>
      <c r="Q33" s="1" t="s">
        <v>231</v>
      </c>
      <c r="R33" s="1" t="s">
        <v>378</v>
      </c>
      <c r="S33" s="1" t="s">
        <v>233</v>
      </c>
      <c r="T33" s="1" t="s">
        <v>234</v>
      </c>
      <c r="U33" s="1" t="s">
        <v>235</v>
      </c>
      <c r="V33" s="1" t="s">
        <v>243</v>
      </c>
    </row>
    <row r="34" s="1" customFormat="1" spans="1:22">
      <c r="A34" s="4">
        <v>9.99225635900182e+23</v>
      </c>
      <c r="B34" s="1" t="s">
        <v>379</v>
      </c>
      <c r="C34" s="1" t="s">
        <v>380</v>
      </c>
      <c r="D34" s="1" t="s">
        <v>251</v>
      </c>
      <c r="E34" s="1" t="s">
        <v>381</v>
      </c>
      <c r="F34" s="1" t="s">
        <v>223</v>
      </c>
      <c r="G34" s="1" t="s">
        <v>272</v>
      </c>
      <c r="H34" s="1" t="s">
        <v>225</v>
      </c>
      <c r="I34" s="1" t="s">
        <v>229</v>
      </c>
      <c r="J34" s="1" t="s">
        <v>227</v>
      </c>
      <c r="K34" s="1" t="s">
        <v>229</v>
      </c>
      <c r="L34" s="1" t="s">
        <v>229</v>
      </c>
      <c r="M34" s="1" t="s">
        <v>228</v>
      </c>
      <c r="N34" s="1" t="s">
        <v>228</v>
      </c>
      <c r="O34" s="1" t="s">
        <v>229</v>
      </c>
      <c r="P34" s="1" t="s">
        <v>230</v>
      </c>
      <c r="Q34" s="1" t="s">
        <v>231</v>
      </c>
      <c r="R34" s="1" t="s">
        <v>382</v>
      </c>
      <c r="S34" s="1" t="s">
        <v>233</v>
      </c>
      <c r="T34" s="1" t="s">
        <v>234</v>
      </c>
      <c r="U34" s="1" t="s">
        <v>235</v>
      </c>
      <c r="V34" s="1" t="s">
        <v>236</v>
      </c>
    </row>
    <row r="35" s="1" customFormat="1" spans="1:22">
      <c r="A35" s="1" t="s">
        <v>383</v>
      </c>
      <c r="B35" s="1" t="s">
        <v>384</v>
      </c>
      <c r="C35" s="1" t="s">
        <v>385</v>
      </c>
      <c r="D35" s="1" t="s">
        <v>257</v>
      </c>
      <c r="E35" s="1" t="s">
        <v>282</v>
      </c>
      <c r="F35" s="1" t="s">
        <v>275</v>
      </c>
      <c r="G35" s="1" t="s">
        <v>269</v>
      </c>
      <c r="H35" s="1" t="s">
        <v>225</v>
      </c>
      <c r="I35" s="1" t="s">
        <v>229</v>
      </c>
      <c r="J35" s="1" t="s">
        <v>227</v>
      </c>
      <c r="K35" s="1" t="s">
        <v>229</v>
      </c>
      <c r="L35" s="1" t="s">
        <v>229</v>
      </c>
      <c r="M35" s="1" t="s">
        <v>228</v>
      </c>
      <c r="N35" s="1" t="s">
        <v>228</v>
      </c>
      <c r="O35" s="1" t="s">
        <v>229</v>
      </c>
      <c r="P35" s="1" t="s">
        <v>230</v>
      </c>
      <c r="Q35" s="1" t="s">
        <v>231</v>
      </c>
      <c r="R35" s="1" t="s">
        <v>386</v>
      </c>
      <c r="S35" s="1" t="s">
        <v>233</v>
      </c>
      <c r="T35" s="1" t="s">
        <v>234</v>
      </c>
      <c r="U35" s="1" t="s">
        <v>235</v>
      </c>
      <c r="V35" s="1" t="s">
        <v>243</v>
      </c>
    </row>
    <row r="36" s="1" customFormat="1" spans="1:22">
      <c r="A36" s="3">
        <v>999224430256970</v>
      </c>
      <c r="B36" s="1" t="s">
        <v>387</v>
      </c>
      <c r="C36" s="1" t="s">
        <v>388</v>
      </c>
      <c r="D36" s="1" t="s">
        <v>271</v>
      </c>
      <c r="E36" s="1" t="s">
        <v>389</v>
      </c>
      <c r="F36" s="1" t="s">
        <v>371</v>
      </c>
      <c r="G36" s="1" t="s">
        <v>255</v>
      </c>
      <c r="H36" s="1" t="s">
        <v>225</v>
      </c>
      <c r="I36" s="1" t="s">
        <v>390</v>
      </c>
      <c r="J36" s="1" t="s">
        <v>227</v>
      </c>
      <c r="K36" s="1" t="s">
        <v>390</v>
      </c>
      <c r="L36" s="1" t="s">
        <v>390</v>
      </c>
      <c r="M36" s="1" t="s">
        <v>228</v>
      </c>
      <c r="N36" s="1" t="s">
        <v>228</v>
      </c>
      <c r="O36" s="1" t="s">
        <v>229</v>
      </c>
      <c r="P36" s="1" t="s">
        <v>230</v>
      </c>
      <c r="Q36" s="1" t="s">
        <v>231</v>
      </c>
      <c r="R36" s="1" t="s">
        <v>391</v>
      </c>
      <c r="S36" s="1" t="s">
        <v>233</v>
      </c>
      <c r="T36" s="1" t="s">
        <v>234</v>
      </c>
      <c r="U36" s="1" t="s">
        <v>235</v>
      </c>
      <c r="V36" s="1" t="s">
        <v>243</v>
      </c>
    </row>
    <row r="37" s="1" customFormat="1" spans="1:22">
      <c r="A37" s="3">
        <v>999224149373863</v>
      </c>
      <c r="B37" s="1" t="s">
        <v>392</v>
      </c>
      <c r="C37" s="1" t="s">
        <v>393</v>
      </c>
      <c r="D37" s="1" t="s">
        <v>251</v>
      </c>
      <c r="E37" s="1" t="s">
        <v>53</v>
      </c>
      <c r="F37" s="1" t="s">
        <v>252</v>
      </c>
      <c r="G37" s="1" t="s">
        <v>224</v>
      </c>
      <c r="H37" s="1" t="s">
        <v>225</v>
      </c>
      <c r="I37" s="1" t="s">
        <v>394</v>
      </c>
      <c r="J37" s="1" t="s">
        <v>227</v>
      </c>
      <c r="K37" s="1" t="s">
        <v>394</v>
      </c>
      <c r="L37" s="1" t="s">
        <v>394</v>
      </c>
      <c r="M37" s="1" t="s">
        <v>228</v>
      </c>
      <c r="N37" s="1" t="s">
        <v>228</v>
      </c>
      <c r="O37" s="1" t="s">
        <v>229</v>
      </c>
      <c r="P37" s="1" t="s">
        <v>230</v>
      </c>
      <c r="Q37" s="1" t="s">
        <v>231</v>
      </c>
      <c r="R37" s="1" t="s">
        <v>395</v>
      </c>
      <c r="S37" s="1" t="s">
        <v>233</v>
      </c>
      <c r="T37" s="1" t="s">
        <v>234</v>
      </c>
      <c r="U37" s="1" t="s">
        <v>235</v>
      </c>
      <c r="V37" s="1" t="s">
        <v>236</v>
      </c>
    </row>
    <row r="38" s="1" customFormat="1" spans="1:22">
      <c r="A38" s="3">
        <v>999225580352684</v>
      </c>
      <c r="B38" s="1" t="s">
        <v>249</v>
      </c>
      <c r="C38" s="1" t="s">
        <v>396</v>
      </c>
      <c r="D38" s="1" t="s">
        <v>251</v>
      </c>
      <c r="E38" s="1" t="s">
        <v>169</v>
      </c>
      <c r="F38" s="1" t="s">
        <v>223</v>
      </c>
      <c r="G38" s="1" t="s">
        <v>224</v>
      </c>
      <c r="H38" s="1" t="s">
        <v>225</v>
      </c>
      <c r="I38" s="1" t="s">
        <v>397</v>
      </c>
      <c r="J38" s="1" t="s">
        <v>227</v>
      </c>
      <c r="K38" s="1" t="s">
        <v>397</v>
      </c>
      <c r="L38" s="1" t="s">
        <v>397</v>
      </c>
      <c r="M38" s="1" t="s">
        <v>228</v>
      </c>
      <c r="N38" s="1" t="s">
        <v>228</v>
      </c>
      <c r="O38" s="1" t="s">
        <v>229</v>
      </c>
      <c r="P38" s="1" t="s">
        <v>230</v>
      </c>
      <c r="Q38" s="1" t="s">
        <v>231</v>
      </c>
      <c r="R38" s="1" t="s">
        <v>398</v>
      </c>
      <c r="S38" s="1" t="s">
        <v>233</v>
      </c>
      <c r="T38" s="1" t="s">
        <v>234</v>
      </c>
      <c r="U38" s="1" t="s">
        <v>235</v>
      </c>
      <c r="V38" s="1" t="s">
        <v>236</v>
      </c>
    </row>
    <row r="39" s="1" customFormat="1" spans="1:22">
      <c r="A39" s="3">
        <v>999225635900182</v>
      </c>
      <c r="B39" s="1" t="s">
        <v>220</v>
      </c>
      <c r="C39" s="1" t="s">
        <v>399</v>
      </c>
      <c r="D39" s="1" t="s">
        <v>251</v>
      </c>
      <c r="E39" s="1" t="s">
        <v>381</v>
      </c>
      <c r="F39" s="1" t="s">
        <v>223</v>
      </c>
      <c r="G39" s="1" t="s">
        <v>224</v>
      </c>
      <c r="H39" s="1" t="s">
        <v>225</v>
      </c>
      <c r="I39" s="1" t="s">
        <v>400</v>
      </c>
      <c r="J39" s="1" t="s">
        <v>227</v>
      </c>
      <c r="K39" s="1" t="s">
        <v>400</v>
      </c>
      <c r="L39" s="1" t="s">
        <v>400</v>
      </c>
      <c r="M39" s="1" t="s">
        <v>228</v>
      </c>
      <c r="N39" s="1" t="s">
        <v>228</v>
      </c>
      <c r="O39" s="1" t="s">
        <v>229</v>
      </c>
      <c r="P39" s="1" t="s">
        <v>230</v>
      </c>
      <c r="Q39" s="1" t="s">
        <v>231</v>
      </c>
      <c r="R39" s="1" t="s">
        <v>401</v>
      </c>
      <c r="S39" s="1" t="s">
        <v>233</v>
      </c>
      <c r="T39" s="1" t="s">
        <v>234</v>
      </c>
      <c r="U39" s="1" t="s">
        <v>235</v>
      </c>
      <c r="V39" s="1" t="s">
        <v>236</v>
      </c>
    </row>
    <row r="40" s="1" customFormat="1" spans="1:22">
      <c r="A40" s="3">
        <v>999225636788329</v>
      </c>
      <c r="B40" s="1" t="s">
        <v>223</v>
      </c>
      <c r="C40" s="1" t="s">
        <v>402</v>
      </c>
      <c r="D40" s="1" t="s">
        <v>266</v>
      </c>
      <c r="E40" s="1" t="s">
        <v>191</v>
      </c>
      <c r="F40" s="1" t="s">
        <v>224</v>
      </c>
      <c r="G40" s="1" t="s">
        <v>240</v>
      </c>
      <c r="H40" s="1" t="s">
        <v>225</v>
      </c>
      <c r="I40" s="1" t="s">
        <v>403</v>
      </c>
      <c r="J40" s="1" t="s">
        <v>227</v>
      </c>
      <c r="K40" s="1" t="s">
        <v>403</v>
      </c>
      <c r="L40" s="1" t="s">
        <v>403</v>
      </c>
      <c r="M40" s="1" t="s">
        <v>228</v>
      </c>
      <c r="N40" s="1" t="s">
        <v>228</v>
      </c>
      <c r="O40" s="1" t="s">
        <v>229</v>
      </c>
      <c r="P40" s="1" t="s">
        <v>230</v>
      </c>
      <c r="Q40" s="1" t="s">
        <v>231</v>
      </c>
      <c r="R40" s="1" t="s">
        <v>404</v>
      </c>
      <c r="S40" s="1" t="s">
        <v>233</v>
      </c>
      <c r="T40" s="1" t="s">
        <v>234</v>
      </c>
      <c r="U40" s="1" t="s">
        <v>235</v>
      </c>
      <c r="V40" s="1" t="s">
        <v>236</v>
      </c>
    </row>
    <row r="41" s="1" customFormat="1" spans="1:22">
      <c r="A41" s="3">
        <v>999224119522947</v>
      </c>
      <c r="B41" s="1" t="s">
        <v>405</v>
      </c>
      <c r="C41" s="1" t="s">
        <v>406</v>
      </c>
      <c r="D41" s="1" t="s">
        <v>251</v>
      </c>
      <c r="E41" s="1" t="s">
        <v>407</v>
      </c>
      <c r="F41" s="1" t="s">
        <v>220</v>
      </c>
      <c r="G41" s="1" t="s">
        <v>272</v>
      </c>
      <c r="H41" s="1" t="s">
        <v>225</v>
      </c>
      <c r="I41" s="1" t="s">
        <v>408</v>
      </c>
      <c r="J41" s="1" t="s">
        <v>227</v>
      </c>
      <c r="K41" s="1" t="s">
        <v>408</v>
      </c>
      <c r="L41" s="1" t="s">
        <v>229</v>
      </c>
      <c r="M41" s="1" t="s">
        <v>409</v>
      </c>
      <c r="N41" s="1" t="s">
        <v>409</v>
      </c>
      <c r="O41" s="1" t="s">
        <v>229</v>
      </c>
      <c r="P41" s="1" t="s">
        <v>230</v>
      </c>
      <c r="Q41" s="1" t="s">
        <v>231</v>
      </c>
      <c r="R41" s="1" t="s">
        <v>410</v>
      </c>
      <c r="S41" s="1" t="s">
        <v>233</v>
      </c>
      <c r="T41" s="1" t="s">
        <v>234</v>
      </c>
      <c r="U41" s="1" t="s">
        <v>235</v>
      </c>
      <c r="V41" s="1" t="s">
        <v>236</v>
      </c>
    </row>
    <row r="42" s="1" customFormat="1" spans="1:22">
      <c r="A42" s="4">
        <v>9.99225636056189e+23</v>
      </c>
      <c r="B42" s="1" t="s">
        <v>405</v>
      </c>
      <c r="C42" s="1" t="s">
        <v>411</v>
      </c>
      <c r="D42" s="1" t="s">
        <v>222</v>
      </c>
      <c r="E42" s="1" t="s">
        <v>412</v>
      </c>
      <c r="F42" s="1" t="s">
        <v>223</v>
      </c>
      <c r="G42" s="1" t="s">
        <v>240</v>
      </c>
      <c r="H42" s="1" t="s">
        <v>225</v>
      </c>
      <c r="I42" s="1" t="s">
        <v>229</v>
      </c>
      <c r="J42" s="1" t="s">
        <v>227</v>
      </c>
      <c r="K42" s="1" t="s">
        <v>229</v>
      </c>
      <c r="L42" s="1" t="s">
        <v>229</v>
      </c>
      <c r="M42" s="1" t="s">
        <v>228</v>
      </c>
      <c r="N42" s="1" t="s">
        <v>228</v>
      </c>
      <c r="O42" s="1" t="s">
        <v>229</v>
      </c>
      <c r="P42" s="1" t="s">
        <v>230</v>
      </c>
      <c r="Q42" s="1" t="s">
        <v>231</v>
      </c>
      <c r="R42" s="1" t="s">
        <v>413</v>
      </c>
      <c r="S42" s="1" t="s">
        <v>233</v>
      </c>
      <c r="T42" s="1" t="s">
        <v>234</v>
      </c>
      <c r="U42" s="1" t="s">
        <v>235</v>
      </c>
      <c r="V42" s="1" t="s">
        <v>236</v>
      </c>
    </row>
    <row r="43" s="1" customFormat="1" spans="1:22">
      <c r="A43" s="4">
        <v>9.99225580352684e+29</v>
      </c>
      <c r="B43" s="1" t="s">
        <v>414</v>
      </c>
      <c r="C43" s="1" t="s">
        <v>415</v>
      </c>
      <c r="D43" s="1" t="s">
        <v>251</v>
      </c>
      <c r="E43" s="1" t="s">
        <v>416</v>
      </c>
      <c r="F43" s="1" t="s">
        <v>223</v>
      </c>
      <c r="G43" s="1" t="s">
        <v>240</v>
      </c>
      <c r="H43" s="1" t="s">
        <v>225</v>
      </c>
      <c r="I43" s="1" t="s">
        <v>229</v>
      </c>
      <c r="J43" s="1" t="s">
        <v>227</v>
      </c>
      <c r="K43" s="1" t="s">
        <v>229</v>
      </c>
      <c r="L43" s="1" t="s">
        <v>229</v>
      </c>
      <c r="M43" s="1" t="s">
        <v>228</v>
      </c>
      <c r="N43" s="1" t="s">
        <v>228</v>
      </c>
      <c r="O43" s="1" t="s">
        <v>229</v>
      </c>
      <c r="P43" s="1" t="s">
        <v>230</v>
      </c>
      <c r="Q43" s="1" t="s">
        <v>231</v>
      </c>
      <c r="R43" s="1" t="s">
        <v>417</v>
      </c>
      <c r="S43" s="1" t="s">
        <v>233</v>
      </c>
      <c r="T43" s="1" t="s">
        <v>234</v>
      </c>
      <c r="U43" s="1" t="s">
        <v>235</v>
      </c>
      <c r="V43" s="1" t="s">
        <v>236</v>
      </c>
    </row>
    <row r="44" s="1" customFormat="1" spans="1:22">
      <c r="A44" s="3">
        <v>999225580352684</v>
      </c>
      <c r="B44" s="1" t="s">
        <v>414</v>
      </c>
      <c r="C44" s="1" t="s">
        <v>418</v>
      </c>
      <c r="D44" s="1" t="s">
        <v>251</v>
      </c>
      <c r="E44" s="1" t="s">
        <v>169</v>
      </c>
      <c r="F44" s="1" t="s">
        <v>223</v>
      </c>
      <c r="G44" s="1" t="s">
        <v>240</v>
      </c>
      <c r="H44" s="1" t="s">
        <v>225</v>
      </c>
      <c r="I44" s="1" t="s">
        <v>229</v>
      </c>
      <c r="J44" s="1" t="s">
        <v>227</v>
      </c>
      <c r="K44" s="1" t="s">
        <v>229</v>
      </c>
      <c r="L44" s="1" t="s">
        <v>229</v>
      </c>
      <c r="M44" s="1" t="s">
        <v>228</v>
      </c>
      <c r="N44" s="1" t="s">
        <v>228</v>
      </c>
      <c r="O44" s="1" t="s">
        <v>229</v>
      </c>
      <c r="P44" s="1" t="s">
        <v>230</v>
      </c>
      <c r="Q44" s="1" t="s">
        <v>231</v>
      </c>
      <c r="R44" s="1" t="s">
        <v>419</v>
      </c>
      <c r="S44" s="1" t="s">
        <v>233</v>
      </c>
      <c r="T44" s="1" t="s">
        <v>234</v>
      </c>
      <c r="U44" s="1" t="s">
        <v>235</v>
      </c>
      <c r="V44" s="1" t="s">
        <v>236</v>
      </c>
    </row>
    <row r="45" s="1" customFormat="1" spans="1:22">
      <c r="A45" s="3">
        <v>999224063361543</v>
      </c>
      <c r="B45" s="1" t="s">
        <v>420</v>
      </c>
      <c r="C45" s="1" t="s">
        <v>421</v>
      </c>
      <c r="D45" s="1" t="s">
        <v>251</v>
      </c>
      <c r="E45" s="1" t="s">
        <v>47</v>
      </c>
      <c r="F45" s="1" t="s">
        <v>278</v>
      </c>
      <c r="G45" s="1" t="s">
        <v>252</v>
      </c>
      <c r="H45" s="1" t="s">
        <v>225</v>
      </c>
      <c r="I45" s="1" t="s">
        <v>422</v>
      </c>
      <c r="J45" s="1" t="s">
        <v>227</v>
      </c>
      <c r="K45" s="1" t="s">
        <v>422</v>
      </c>
      <c r="L45" s="1" t="s">
        <v>422</v>
      </c>
      <c r="M45" s="1" t="s">
        <v>228</v>
      </c>
      <c r="N45" s="1" t="s">
        <v>228</v>
      </c>
      <c r="O45" s="1" t="s">
        <v>229</v>
      </c>
      <c r="P45" s="1" t="s">
        <v>230</v>
      </c>
      <c r="Q45" s="1" t="s">
        <v>231</v>
      </c>
      <c r="R45" s="1" t="s">
        <v>423</v>
      </c>
      <c r="S45" s="1" t="s">
        <v>233</v>
      </c>
      <c r="T45" s="1" t="s">
        <v>234</v>
      </c>
      <c r="U45" s="1" t="s">
        <v>235</v>
      </c>
      <c r="V45" s="1" t="s">
        <v>236</v>
      </c>
    </row>
    <row r="46" s="1" customFormat="1" spans="1:22">
      <c r="A46" s="3">
        <v>999223856453457</v>
      </c>
      <c r="B46" s="1" t="s">
        <v>424</v>
      </c>
      <c r="C46" s="1" t="s">
        <v>425</v>
      </c>
      <c r="D46" s="1" t="s">
        <v>426</v>
      </c>
      <c r="E46" s="1" t="s">
        <v>43</v>
      </c>
      <c r="F46" s="1" t="s">
        <v>223</v>
      </c>
      <c r="G46" s="1" t="s">
        <v>240</v>
      </c>
      <c r="H46" s="1" t="s">
        <v>225</v>
      </c>
      <c r="I46" s="1" t="s">
        <v>427</v>
      </c>
      <c r="J46" s="1" t="s">
        <v>227</v>
      </c>
      <c r="K46" s="1" t="s">
        <v>427</v>
      </c>
      <c r="L46" s="1" t="s">
        <v>427</v>
      </c>
      <c r="M46" s="1" t="s">
        <v>228</v>
      </c>
      <c r="N46" s="1" t="s">
        <v>228</v>
      </c>
      <c r="O46" s="1" t="s">
        <v>229</v>
      </c>
      <c r="P46" s="1" t="s">
        <v>230</v>
      </c>
      <c r="Q46" s="1" t="s">
        <v>231</v>
      </c>
      <c r="R46" s="1" t="s">
        <v>428</v>
      </c>
      <c r="S46" s="1" t="s">
        <v>233</v>
      </c>
      <c r="T46" s="1" t="s">
        <v>234</v>
      </c>
      <c r="U46" s="1" t="s">
        <v>235</v>
      </c>
      <c r="V46" s="1" t="s">
        <v>243</v>
      </c>
    </row>
    <row r="47" s="1" customFormat="1" spans="1:22">
      <c r="A47" s="3">
        <v>999223752233212</v>
      </c>
      <c r="B47" s="1" t="s">
        <v>429</v>
      </c>
      <c r="C47" s="1" t="s">
        <v>430</v>
      </c>
      <c r="D47" s="1" t="s">
        <v>426</v>
      </c>
      <c r="E47" s="1" t="s">
        <v>431</v>
      </c>
      <c r="F47" s="1" t="s">
        <v>264</v>
      </c>
      <c r="G47" s="1" t="s">
        <v>278</v>
      </c>
      <c r="H47" s="1" t="s">
        <v>225</v>
      </c>
      <c r="I47" s="1" t="s">
        <v>432</v>
      </c>
      <c r="J47" s="1" t="s">
        <v>227</v>
      </c>
      <c r="K47" s="1" t="s">
        <v>432</v>
      </c>
      <c r="L47" s="1" t="s">
        <v>432</v>
      </c>
      <c r="M47" s="1" t="s">
        <v>228</v>
      </c>
      <c r="N47" s="1" t="s">
        <v>228</v>
      </c>
      <c r="O47" s="1" t="s">
        <v>229</v>
      </c>
      <c r="P47" s="1" t="s">
        <v>230</v>
      </c>
      <c r="Q47" s="1" t="s">
        <v>231</v>
      </c>
      <c r="R47" s="1" t="s">
        <v>433</v>
      </c>
      <c r="S47" s="1" t="s">
        <v>233</v>
      </c>
      <c r="T47" s="1" t="s">
        <v>234</v>
      </c>
      <c r="U47" s="1" t="s">
        <v>235</v>
      </c>
      <c r="V47" s="1" t="s">
        <v>243</v>
      </c>
    </row>
    <row r="48" s="1" customFormat="1" spans="1:22">
      <c r="A48" s="3">
        <v>999223461137657</v>
      </c>
      <c r="B48" s="1" t="s">
        <v>434</v>
      </c>
      <c r="C48" s="1" t="s">
        <v>435</v>
      </c>
      <c r="D48" s="1" t="s">
        <v>251</v>
      </c>
      <c r="E48" s="1" t="s">
        <v>436</v>
      </c>
      <c r="F48" s="1" t="s">
        <v>275</v>
      </c>
      <c r="G48" s="1" t="s">
        <v>269</v>
      </c>
      <c r="H48" s="1" t="s">
        <v>225</v>
      </c>
      <c r="I48" s="1" t="s">
        <v>437</v>
      </c>
      <c r="J48" s="1" t="s">
        <v>227</v>
      </c>
      <c r="K48" s="1" t="s">
        <v>437</v>
      </c>
      <c r="L48" s="1" t="s">
        <v>437</v>
      </c>
      <c r="M48" s="1" t="s">
        <v>228</v>
      </c>
      <c r="N48" s="1" t="s">
        <v>228</v>
      </c>
      <c r="O48" s="1" t="s">
        <v>229</v>
      </c>
      <c r="P48" s="1" t="s">
        <v>230</v>
      </c>
      <c r="Q48" s="1" t="s">
        <v>231</v>
      </c>
      <c r="R48" s="1" t="s">
        <v>438</v>
      </c>
      <c r="S48" s="1" t="s">
        <v>233</v>
      </c>
      <c r="T48" s="1" t="s">
        <v>234</v>
      </c>
      <c r="U48" s="1" t="s">
        <v>235</v>
      </c>
      <c r="V48" s="1" t="s">
        <v>236</v>
      </c>
    </row>
    <row r="49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2023-08-01T02:30:05Z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